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770" windowHeight="77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4" i="1" l="1"/>
  <c r="D80" i="1"/>
  <c r="D22" i="1"/>
  <c r="E22" i="1"/>
  <c r="N17" i="1"/>
  <c r="O17" i="1"/>
  <c r="D53" i="1"/>
  <c r="O16" i="1" l="1"/>
  <c r="N52" i="1" l="1"/>
  <c r="O52" i="1"/>
  <c r="N40" i="1" l="1"/>
  <c r="N45" i="1"/>
  <c r="E53" i="1"/>
  <c r="N12" i="1"/>
  <c r="N13" i="1"/>
  <c r="N14" i="1"/>
  <c r="N15" i="1"/>
  <c r="N18" i="1"/>
  <c r="N19" i="1"/>
  <c r="N20" i="1"/>
  <c r="N21" i="1"/>
  <c r="O30" i="1" l="1"/>
  <c r="N30" i="1"/>
  <c r="O27" i="1" l="1"/>
  <c r="N27" i="1"/>
  <c r="O76" i="1" l="1"/>
  <c r="O20" i="1" l="1"/>
  <c r="O40" i="1" l="1"/>
  <c r="O45" i="1"/>
  <c r="O49" i="1" l="1"/>
  <c r="N49" i="1"/>
  <c r="E10" i="1" l="1"/>
  <c r="F10" i="1"/>
  <c r="G10" i="1"/>
  <c r="H10" i="1"/>
  <c r="I10" i="1"/>
  <c r="J10" i="1"/>
  <c r="K10" i="1"/>
  <c r="L10" i="1"/>
  <c r="M10" i="1"/>
  <c r="D10" i="1"/>
  <c r="O8" i="1"/>
  <c r="N8" i="1"/>
  <c r="O10" i="1" l="1"/>
  <c r="O71" i="1"/>
  <c r="N71" i="1"/>
  <c r="N31" i="1"/>
  <c r="N73" i="1" l="1"/>
  <c r="O59" i="1"/>
  <c r="O50" i="1" l="1"/>
  <c r="O51" i="1"/>
  <c r="N50" i="1"/>
  <c r="N51" i="1"/>
  <c r="O48" i="1"/>
  <c r="N48" i="1"/>
  <c r="O73" i="1"/>
  <c r="O69" i="1"/>
  <c r="N69" i="1"/>
  <c r="O68" i="1"/>
  <c r="N68" i="1"/>
  <c r="O55" i="1" l="1"/>
  <c r="O56" i="1"/>
  <c r="O57" i="1"/>
  <c r="O58" i="1"/>
  <c r="O60" i="1"/>
  <c r="O61" i="1"/>
  <c r="O62" i="1"/>
  <c r="O63" i="1"/>
  <c r="O64" i="1"/>
  <c r="O65" i="1"/>
  <c r="O66" i="1"/>
  <c r="O67" i="1"/>
  <c r="O70" i="1"/>
  <c r="O72" i="1"/>
  <c r="E74" i="1"/>
  <c r="O54" i="1" l="1"/>
  <c r="O31" i="1"/>
  <c r="K53" i="1"/>
  <c r="F74" i="1"/>
  <c r="O19" i="1" l="1"/>
  <c r="O25" i="1" l="1"/>
  <c r="N25" i="1"/>
  <c r="N26" i="1"/>
  <c r="K80" i="1" l="1"/>
  <c r="M80" i="1" l="1"/>
  <c r="L80" i="1"/>
  <c r="J80" i="1"/>
  <c r="I80" i="1"/>
  <c r="H80" i="1"/>
  <c r="G80" i="1"/>
  <c r="F80" i="1"/>
  <c r="E80" i="1"/>
  <c r="O79" i="1"/>
  <c r="N79" i="1"/>
  <c r="O78" i="1"/>
  <c r="N78" i="1"/>
  <c r="O77" i="1"/>
  <c r="N77" i="1"/>
  <c r="N76" i="1"/>
  <c r="M74" i="1"/>
  <c r="L74" i="1"/>
  <c r="K74" i="1"/>
  <c r="J74" i="1"/>
  <c r="I74" i="1"/>
  <c r="H74" i="1"/>
  <c r="N72" i="1"/>
  <c r="N70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M53" i="1"/>
  <c r="L53" i="1"/>
  <c r="J53" i="1"/>
  <c r="I53" i="1"/>
  <c r="H53" i="1"/>
  <c r="G53" i="1"/>
  <c r="F53" i="1"/>
  <c r="O47" i="1"/>
  <c r="N47" i="1"/>
  <c r="O46" i="1"/>
  <c r="N46" i="1"/>
  <c r="O44" i="1"/>
  <c r="N44" i="1"/>
  <c r="O43" i="1"/>
  <c r="N43" i="1"/>
  <c r="O42" i="1"/>
  <c r="N42" i="1"/>
  <c r="O41" i="1"/>
  <c r="N41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29" i="1"/>
  <c r="N29" i="1"/>
  <c r="O28" i="1"/>
  <c r="N28" i="1"/>
  <c r="O26" i="1"/>
  <c r="N24" i="1"/>
  <c r="M22" i="1"/>
  <c r="L22" i="1"/>
  <c r="K22" i="1"/>
  <c r="J22" i="1"/>
  <c r="I22" i="1"/>
  <c r="H22" i="1"/>
  <c r="G22" i="1"/>
  <c r="F22" i="1"/>
  <c r="O21" i="1"/>
  <c r="O18" i="1"/>
  <c r="O15" i="1"/>
  <c r="O14" i="1"/>
  <c r="O13" i="1"/>
  <c r="O12" i="1"/>
  <c r="O9" i="1"/>
  <c r="O7" i="1" s="1"/>
  <c r="N9" i="1"/>
  <c r="N10" i="1" s="1"/>
  <c r="N53" i="1" l="1"/>
  <c r="O75" i="1"/>
  <c r="O11" i="1"/>
  <c r="N22" i="1"/>
  <c r="O23" i="1"/>
  <c r="D81" i="1"/>
  <c r="N80" i="1"/>
  <c r="N74" i="1"/>
  <c r="O74" i="1"/>
  <c r="O80" i="1"/>
  <c r="O53" i="1"/>
  <c r="O22" i="1"/>
  <c r="E81" i="1"/>
  <c r="G81" i="1"/>
  <c r="I81" i="1"/>
  <c r="K81" i="1"/>
  <c r="M81" i="1"/>
  <c r="H81" i="1"/>
  <c r="J81" i="1"/>
  <c r="L81" i="1"/>
  <c r="F81" i="1"/>
  <c r="N81" i="1" l="1"/>
  <c r="O81" i="1"/>
</calcChain>
</file>

<file path=xl/sharedStrings.xml><?xml version="1.0" encoding="utf-8"?>
<sst xmlns="http://schemas.openxmlformats.org/spreadsheetml/2006/main" count="98" uniqueCount="90">
  <si>
    <t>№п/п</t>
  </si>
  <si>
    <t>направление</t>
  </si>
  <si>
    <t>Кол-во детей по списку</t>
  </si>
  <si>
    <t>Проконсульти ровано</t>
  </si>
  <si>
    <t>Обучено детей</t>
  </si>
  <si>
    <t>Детей-инвалидов</t>
  </si>
  <si>
    <t>Итого  занятий</t>
  </si>
  <si>
    <t>Итого услуг</t>
  </si>
  <si>
    <t>человек</t>
  </si>
  <si>
    <t>услуг</t>
  </si>
  <si>
    <t>всего человек  (по списку)</t>
  </si>
  <si>
    <t>индивидуальные занятия</t>
  </si>
  <si>
    <t>групповые занятия</t>
  </si>
  <si>
    <t>кол-во занятий -услуг</t>
  </si>
  <si>
    <t>человек   (по списку)</t>
  </si>
  <si>
    <t>кол-во занятий</t>
  </si>
  <si>
    <t>к-во услуг</t>
  </si>
  <si>
    <t>человек(по списку)</t>
  </si>
  <si>
    <t>Соц.-бытовые</t>
  </si>
  <si>
    <t>всего</t>
  </si>
  <si>
    <t>Соц.-психологические</t>
  </si>
  <si>
    <t>психолог</t>
  </si>
  <si>
    <t>КПР</t>
  </si>
  <si>
    <t>лонгитюд (диагностика)</t>
  </si>
  <si>
    <t>БОС</t>
  </si>
  <si>
    <t>мозартика</t>
  </si>
  <si>
    <t>психологический кружок</t>
  </si>
  <si>
    <t>релаксационные игры</t>
  </si>
  <si>
    <t>песочная терапия</t>
  </si>
  <si>
    <t>Соц.педагогические</t>
  </si>
  <si>
    <t>подростки (Майна)</t>
  </si>
  <si>
    <t>Профилактика:</t>
  </si>
  <si>
    <t>логопед</t>
  </si>
  <si>
    <t>монтессори</t>
  </si>
  <si>
    <t>дефектолог</t>
  </si>
  <si>
    <t>музыкотерапия</t>
  </si>
  <si>
    <t>вокалотерапия</t>
  </si>
  <si>
    <t>игротерапия</t>
  </si>
  <si>
    <t>сурдопедагог</t>
  </si>
  <si>
    <t>реабилитация руки</t>
  </si>
  <si>
    <t>танцетерапия</t>
  </si>
  <si>
    <t>су-джок</t>
  </si>
  <si>
    <t>моторика на муз.инструментах</t>
  </si>
  <si>
    <t>образоват деятельность</t>
  </si>
  <si>
    <t>воспитатели</t>
  </si>
  <si>
    <t>клуб "Надежда"</t>
  </si>
  <si>
    <t>КСМК(ранняя помощь)</t>
  </si>
  <si>
    <t>Соц.медицинские</t>
  </si>
  <si>
    <t>рефлексотерапия</t>
  </si>
  <si>
    <t>ЛФК (леч. физкультура)</t>
  </si>
  <si>
    <t>имитрон</t>
  </si>
  <si>
    <t>тренажеры</t>
  </si>
  <si>
    <t>лечебные костюмы</t>
  </si>
  <si>
    <t>массаж</t>
  </si>
  <si>
    <t>ручной</t>
  </si>
  <si>
    <t>механический</t>
  </si>
  <si>
    <t>войта-терапия</t>
  </si>
  <si>
    <t>физио-лечение</t>
  </si>
  <si>
    <t>парафинолечение</t>
  </si>
  <si>
    <t>аппаратное физио</t>
  </si>
  <si>
    <t>водолечение</t>
  </si>
  <si>
    <t>кислородный коктейль</t>
  </si>
  <si>
    <t>Прочие услуги</t>
  </si>
  <si>
    <t>Итого</t>
  </si>
  <si>
    <t>ВСЕГО</t>
  </si>
  <si>
    <t>исполнитель  соц. педагог   Кромаренко Т.В.</t>
  </si>
  <si>
    <t>соляная комната</t>
  </si>
  <si>
    <t xml:space="preserve">консультации врача, рекомендации </t>
  </si>
  <si>
    <t>контроль за назначенияем врача</t>
  </si>
  <si>
    <t>мероприятия на ЗОЖ</t>
  </si>
  <si>
    <t xml:space="preserve">КТД </t>
  </si>
  <si>
    <t>консультация, осмотр, заполнение мед.карт</t>
  </si>
  <si>
    <t>СБО в игротеке</t>
  </si>
  <si>
    <t>кинотерапия</t>
  </si>
  <si>
    <t>СБО воспитатели</t>
  </si>
  <si>
    <t>настольно-дидиактические игры</t>
  </si>
  <si>
    <t>клуб "Подросток"</t>
  </si>
  <si>
    <t>НСИ</t>
  </si>
  <si>
    <t>консультации проведени оздоровительных мероприятий</t>
  </si>
  <si>
    <t>реабилитация  на дому</t>
  </si>
  <si>
    <t xml:space="preserve"> группа (С-к )</t>
  </si>
  <si>
    <t>соц-псих. патронаж, разработка рекомендаций</t>
  </si>
  <si>
    <t xml:space="preserve">  рекомендации семьям с детьми-инвалидами </t>
  </si>
  <si>
    <t>дети в сопровождении</t>
  </si>
  <si>
    <t>подростки (С-к)</t>
  </si>
  <si>
    <t>Директор СРЦ               Т.В. Овчинникова</t>
  </si>
  <si>
    <t>соц.педагог:</t>
  </si>
  <si>
    <t xml:space="preserve"> всего детей - 2103      детей-ивалидов - 485 </t>
  </si>
  <si>
    <t>соц-бытовые</t>
  </si>
  <si>
    <t>Анализ деятельности СРЦ  с детьми за  2022г. в  стационарной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</si>
</sst>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1" fontId="9" fillId="4" borderId="8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5" borderId="8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right" vertical="center" wrapText="1"/>
    </xf>
    <xf numFmtId="0" fontId="8" fillId="4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" fontId="14" fillId="7" borderId="8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5" fillId="0" borderId="14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horizontal="right" vertical="center" wrapText="1"/>
    </xf>
    <xf numFmtId="0" fontId="15" fillId="5" borderId="8" xfId="0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1" fontId="5" fillId="6" borderId="8" xfId="0" applyNumberFormat="1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horizontal="right" vertical="center" wrapText="1"/>
    </xf>
    <xf numFmtId="0" fontId="13" fillId="6" borderId="8" xfId="0" applyFont="1" applyFill="1" applyBorder="1" applyAlignment="1">
      <alignment horizontal="right" vertical="center" wrapText="1"/>
    </xf>
    <xf numFmtId="0" fontId="15" fillId="6" borderId="8" xfId="0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wrapText="1"/>
    </xf>
    <xf numFmtId="0" fontId="15" fillId="0" borderId="11" xfId="0" applyFont="1" applyBorder="1" applyAlignment="1">
      <alignment horizontal="right" vertical="center" wrapText="1"/>
    </xf>
    <xf numFmtId="0" fontId="15" fillId="5" borderId="11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center" wrapText="1" indent="2"/>
    </xf>
    <xf numFmtId="0" fontId="7" fillId="6" borderId="11" xfId="0" applyFont="1" applyFill="1" applyBorder="1" applyAlignment="1">
      <alignment horizontal="left" vertical="center" wrapText="1" indent="2"/>
    </xf>
    <xf numFmtId="0" fontId="5" fillId="6" borderId="10" xfId="0" applyFont="1" applyFill="1" applyBorder="1" applyAlignment="1">
      <alignment horizontal="left" vertical="center" wrapText="1" indent="2"/>
    </xf>
    <xf numFmtId="0" fontId="5" fillId="6" borderId="11" xfId="0" applyFont="1" applyFill="1" applyBorder="1" applyAlignment="1">
      <alignment horizontal="left" vertical="center" wrapText="1" indent="2"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J5" sqref="J5:J6"/>
    </sheetView>
  </sheetViews>
  <sheetFormatPr defaultRowHeight="15" x14ac:dyDescent="0.25"/>
  <cols>
    <col min="1" max="1" width="3.140625" customWidth="1"/>
    <col min="2" max="2" width="9.140625" customWidth="1"/>
    <col min="4" max="4" width="6.5703125" customWidth="1"/>
    <col min="5" max="5" width="9" customWidth="1"/>
    <col min="6" max="6" width="8.85546875" customWidth="1"/>
    <col min="7" max="7" width="6.42578125" customWidth="1"/>
    <col min="8" max="8" width="11" customWidth="1"/>
    <col min="10" max="10" width="7.140625" customWidth="1"/>
    <col min="11" max="11" width="8" customWidth="1"/>
    <col min="12" max="12" width="7.42578125" customWidth="1"/>
    <col min="13" max="13" width="6.28515625" customWidth="1"/>
    <col min="14" max="14" width="7.28515625" customWidth="1"/>
    <col min="15" max="15" width="9.5703125" customWidth="1"/>
  </cols>
  <sheetData>
    <row r="1" spans="1:15" ht="16.5" thickBot="1" x14ac:dyDescent="0.3">
      <c r="A1" s="1"/>
      <c r="B1" s="2"/>
      <c r="C1" s="2"/>
      <c r="D1" s="3"/>
      <c r="E1" s="3"/>
      <c r="F1" s="4"/>
      <c r="G1" s="4"/>
      <c r="H1" s="5" t="s">
        <v>89</v>
      </c>
      <c r="I1" s="4"/>
      <c r="J1" s="4"/>
      <c r="K1" s="3"/>
      <c r="L1" s="3"/>
      <c r="M1" s="3"/>
      <c r="N1" s="3"/>
      <c r="O1" s="3"/>
    </row>
    <row r="2" spans="1:15" x14ac:dyDescent="0.25">
      <c r="A2" s="107" t="s">
        <v>0</v>
      </c>
      <c r="B2" s="121" t="s">
        <v>1</v>
      </c>
      <c r="C2" s="122"/>
      <c r="D2" s="107" t="s">
        <v>2</v>
      </c>
      <c r="E2" s="127" t="s">
        <v>3</v>
      </c>
      <c r="F2" s="128"/>
      <c r="G2" s="131" t="s">
        <v>4</v>
      </c>
      <c r="H2" s="132"/>
      <c r="I2" s="132"/>
      <c r="J2" s="132"/>
      <c r="K2" s="132"/>
      <c r="L2" s="133"/>
      <c r="M2" s="104" t="s">
        <v>5</v>
      </c>
      <c r="N2" s="104" t="s">
        <v>6</v>
      </c>
      <c r="O2" s="104" t="s">
        <v>7</v>
      </c>
    </row>
    <row r="3" spans="1:15" ht="15.75" thickBot="1" x14ac:dyDescent="0.3">
      <c r="A3" s="108"/>
      <c r="B3" s="123"/>
      <c r="C3" s="124"/>
      <c r="D3" s="108"/>
      <c r="E3" s="129"/>
      <c r="F3" s="130"/>
      <c r="G3" s="134"/>
      <c r="H3" s="135"/>
      <c r="I3" s="135"/>
      <c r="J3" s="135"/>
      <c r="K3" s="135"/>
      <c r="L3" s="136"/>
      <c r="M3" s="105"/>
      <c r="N3" s="105"/>
      <c r="O3" s="105"/>
    </row>
    <row r="4" spans="1:15" ht="15.75" thickBot="1" x14ac:dyDescent="0.3">
      <c r="A4" s="108"/>
      <c r="B4" s="123"/>
      <c r="C4" s="124"/>
      <c r="D4" s="108"/>
      <c r="E4" s="107" t="s">
        <v>8</v>
      </c>
      <c r="F4" s="110" t="s">
        <v>9</v>
      </c>
      <c r="G4" s="113" t="s">
        <v>10</v>
      </c>
      <c r="H4" s="116" t="s">
        <v>11</v>
      </c>
      <c r="I4" s="117"/>
      <c r="J4" s="116" t="s">
        <v>12</v>
      </c>
      <c r="K4" s="118"/>
      <c r="L4" s="117"/>
      <c r="M4" s="105"/>
      <c r="N4" s="105"/>
      <c r="O4" s="105"/>
    </row>
    <row r="5" spans="1:15" x14ac:dyDescent="0.25">
      <c r="A5" s="108"/>
      <c r="B5" s="123"/>
      <c r="C5" s="124"/>
      <c r="D5" s="108"/>
      <c r="E5" s="108"/>
      <c r="F5" s="111"/>
      <c r="G5" s="114"/>
      <c r="H5" s="110" t="s">
        <v>13</v>
      </c>
      <c r="I5" s="113" t="s">
        <v>14</v>
      </c>
      <c r="J5" s="119" t="s">
        <v>15</v>
      </c>
      <c r="K5" s="110" t="s">
        <v>16</v>
      </c>
      <c r="L5" s="137" t="s">
        <v>17</v>
      </c>
      <c r="M5" s="105"/>
      <c r="N5" s="105"/>
      <c r="O5" s="105"/>
    </row>
    <row r="6" spans="1:15" ht="27.75" customHeight="1" thickBot="1" x14ac:dyDescent="0.3">
      <c r="A6" s="109"/>
      <c r="B6" s="125"/>
      <c r="C6" s="126"/>
      <c r="D6" s="109"/>
      <c r="E6" s="109"/>
      <c r="F6" s="112"/>
      <c r="G6" s="115"/>
      <c r="H6" s="112"/>
      <c r="I6" s="115"/>
      <c r="J6" s="120"/>
      <c r="K6" s="112"/>
      <c r="L6" s="138"/>
      <c r="M6" s="106"/>
      <c r="N6" s="106"/>
      <c r="O6" s="106"/>
    </row>
    <row r="7" spans="1:15" ht="15.75" thickBot="1" x14ac:dyDescent="0.3">
      <c r="A7" s="78" t="s">
        <v>18</v>
      </c>
      <c r="B7" s="79"/>
      <c r="C7" s="80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6">
        <f>O8+O9</f>
        <v>102732</v>
      </c>
    </row>
    <row r="8" spans="1:15" ht="15.75" thickBot="1" x14ac:dyDescent="0.3">
      <c r="A8" s="29"/>
      <c r="B8" s="62"/>
      <c r="C8" s="63"/>
      <c r="D8" s="8">
        <v>0</v>
      </c>
      <c r="E8" s="8">
        <v>0</v>
      </c>
      <c r="F8" s="9">
        <v>0</v>
      </c>
      <c r="G8" s="8">
        <v>0</v>
      </c>
      <c r="H8" s="9">
        <v>0</v>
      </c>
      <c r="I8" s="8">
        <v>0</v>
      </c>
      <c r="J8" s="8">
        <v>0</v>
      </c>
      <c r="K8" s="9">
        <v>0</v>
      </c>
      <c r="L8" s="8">
        <v>0</v>
      </c>
      <c r="M8" s="8">
        <v>0</v>
      </c>
      <c r="N8" s="10">
        <f>H8+J8</f>
        <v>0</v>
      </c>
      <c r="O8" s="11">
        <f>F8+H8+K8</f>
        <v>0</v>
      </c>
    </row>
    <row r="9" spans="1:15" ht="15.75" thickBot="1" x14ac:dyDescent="0.3">
      <c r="A9" s="7">
        <v>1</v>
      </c>
      <c r="B9" s="62" t="s">
        <v>88</v>
      </c>
      <c r="C9" s="63"/>
      <c r="D9" s="8">
        <v>2103</v>
      </c>
      <c r="E9" s="8">
        <v>2103</v>
      </c>
      <c r="F9" s="9">
        <v>102732</v>
      </c>
      <c r="G9" s="8">
        <v>0</v>
      </c>
      <c r="H9" s="9">
        <v>0</v>
      </c>
      <c r="I9" s="8">
        <v>0</v>
      </c>
      <c r="J9" s="8">
        <v>0</v>
      </c>
      <c r="K9" s="9">
        <v>0</v>
      </c>
      <c r="L9" s="8">
        <v>0</v>
      </c>
      <c r="M9" s="8">
        <v>485</v>
      </c>
      <c r="N9" s="10">
        <f>H9+J9</f>
        <v>0</v>
      </c>
      <c r="O9" s="11">
        <f>F9+H9+K9</f>
        <v>102732</v>
      </c>
    </row>
    <row r="10" spans="1:15" ht="15.75" thickBot="1" x14ac:dyDescent="0.3">
      <c r="A10" s="7"/>
      <c r="B10" s="64" t="s">
        <v>19</v>
      </c>
      <c r="C10" s="67"/>
      <c r="D10" s="12">
        <f>SUM(D8:D9)</f>
        <v>2103</v>
      </c>
      <c r="E10" s="12">
        <f t="shared" ref="E10:N10" si="0">SUM(E8:E9)</f>
        <v>2103</v>
      </c>
      <c r="F10" s="13">
        <f t="shared" si="0"/>
        <v>102732</v>
      </c>
      <c r="G10" s="12">
        <f t="shared" si="0"/>
        <v>0</v>
      </c>
      <c r="H10" s="13">
        <f t="shared" si="0"/>
        <v>0</v>
      </c>
      <c r="I10" s="12">
        <f t="shared" si="0"/>
        <v>0</v>
      </c>
      <c r="J10" s="12">
        <f t="shared" si="0"/>
        <v>0</v>
      </c>
      <c r="K10" s="13">
        <f t="shared" si="0"/>
        <v>0</v>
      </c>
      <c r="L10" s="12">
        <f t="shared" si="0"/>
        <v>0</v>
      </c>
      <c r="M10" s="12">
        <f t="shared" si="0"/>
        <v>485</v>
      </c>
      <c r="N10" s="12">
        <f t="shared" si="0"/>
        <v>0</v>
      </c>
      <c r="O10" s="14">
        <f t="shared" ref="O10:O22" si="1">F10+H10+K10</f>
        <v>102732</v>
      </c>
    </row>
    <row r="11" spans="1:15" ht="15.75" thickBot="1" x14ac:dyDescent="0.3">
      <c r="A11" s="78" t="s">
        <v>20</v>
      </c>
      <c r="B11" s="79"/>
      <c r="C11" s="80"/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6">
        <f>SUM(O12:O21)</f>
        <v>36932</v>
      </c>
    </row>
    <row r="12" spans="1:15" ht="15.75" thickBot="1" x14ac:dyDescent="0.3">
      <c r="A12" s="7">
        <v>1</v>
      </c>
      <c r="B12" s="58" t="s">
        <v>21</v>
      </c>
      <c r="C12" s="59"/>
      <c r="D12" s="25">
        <v>1252</v>
      </c>
      <c r="E12" s="25">
        <v>0</v>
      </c>
      <c r="F12" s="24">
        <v>0</v>
      </c>
      <c r="G12" s="25">
        <v>1252</v>
      </c>
      <c r="H12" s="24">
        <v>3317</v>
      </c>
      <c r="I12" s="25">
        <v>889</v>
      </c>
      <c r="J12" s="25">
        <v>937</v>
      </c>
      <c r="K12" s="24">
        <v>2971</v>
      </c>
      <c r="L12" s="25">
        <v>495</v>
      </c>
      <c r="M12" s="25">
        <v>360</v>
      </c>
      <c r="N12" s="23">
        <f>H12+J12</f>
        <v>4254</v>
      </c>
      <c r="O12" s="11">
        <f t="shared" si="1"/>
        <v>6288</v>
      </c>
    </row>
    <row r="13" spans="1:15" ht="15.75" thickBot="1" x14ac:dyDescent="0.3">
      <c r="A13" s="7">
        <v>2</v>
      </c>
      <c r="B13" s="58" t="s">
        <v>22</v>
      </c>
      <c r="C13" s="59"/>
      <c r="D13" s="25">
        <v>975</v>
      </c>
      <c r="E13" s="25">
        <v>0</v>
      </c>
      <c r="F13" s="24">
        <v>0</v>
      </c>
      <c r="G13" s="25">
        <v>975</v>
      </c>
      <c r="H13" s="24">
        <v>1230</v>
      </c>
      <c r="I13" s="25">
        <v>694</v>
      </c>
      <c r="J13" s="25">
        <v>301</v>
      </c>
      <c r="K13" s="24">
        <v>984</v>
      </c>
      <c r="L13" s="25">
        <v>347</v>
      </c>
      <c r="M13" s="25">
        <v>333</v>
      </c>
      <c r="N13" s="23">
        <f t="shared" ref="N13:N21" si="2">H13+J13</f>
        <v>1531</v>
      </c>
      <c r="O13" s="11">
        <f t="shared" si="1"/>
        <v>2214</v>
      </c>
    </row>
    <row r="14" spans="1:15" ht="15.75" thickBot="1" x14ac:dyDescent="0.3">
      <c r="A14" s="7">
        <v>3</v>
      </c>
      <c r="B14" s="99" t="s">
        <v>23</v>
      </c>
      <c r="C14" s="100"/>
      <c r="D14" s="25">
        <v>960</v>
      </c>
      <c r="E14" s="25">
        <v>611</v>
      </c>
      <c r="F14" s="24">
        <v>611</v>
      </c>
      <c r="G14" s="25">
        <v>960</v>
      </c>
      <c r="H14" s="24">
        <v>596</v>
      </c>
      <c r="I14" s="25">
        <v>495</v>
      </c>
      <c r="J14" s="25">
        <v>291</v>
      </c>
      <c r="K14" s="24">
        <v>2358</v>
      </c>
      <c r="L14" s="25">
        <v>426</v>
      </c>
      <c r="M14" s="25">
        <v>253</v>
      </c>
      <c r="N14" s="23">
        <f t="shared" si="2"/>
        <v>887</v>
      </c>
      <c r="O14" s="11">
        <f t="shared" si="1"/>
        <v>3565</v>
      </c>
    </row>
    <row r="15" spans="1:15" ht="15.75" thickBot="1" x14ac:dyDescent="0.3">
      <c r="A15" s="7">
        <v>4</v>
      </c>
      <c r="B15" s="99" t="s">
        <v>24</v>
      </c>
      <c r="C15" s="100"/>
      <c r="D15" s="34"/>
      <c r="E15" s="34"/>
      <c r="F15" s="40"/>
      <c r="G15" s="34"/>
      <c r="H15" s="40"/>
      <c r="I15" s="34"/>
      <c r="J15" s="34"/>
      <c r="K15" s="40"/>
      <c r="L15" s="34"/>
      <c r="M15" s="34"/>
      <c r="N15" s="23">
        <f t="shared" si="2"/>
        <v>0</v>
      </c>
      <c r="O15" s="11">
        <f t="shared" si="1"/>
        <v>0</v>
      </c>
    </row>
    <row r="16" spans="1:15" ht="15.75" thickBot="1" x14ac:dyDescent="0.3">
      <c r="A16" s="7">
        <v>5</v>
      </c>
      <c r="B16" s="58" t="s">
        <v>25</v>
      </c>
      <c r="C16" s="59"/>
      <c r="D16" s="25">
        <v>262</v>
      </c>
      <c r="E16" s="25">
        <v>0</v>
      </c>
      <c r="F16" s="24">
        <v>0</v>
      </c>
      <c r="G16" s="25">
        <v>259</v>
      </c>
      <c r="H16" s="24">
        <v>156</v>
      </c>
      <c r="I16" s="25">
        <v>116</v>
      </c>
      <c r="J16" s="25">
        <v>42</v>
      </c>
      <c r="K16" s="24">
        <v>385</v>
      </c>
      <c r="L16" s="25">
        <v>148</v>
      </c>
      <c r="M16" s="25">
        <v>84</v>
      </c>
      <c r="N16" s="35">
        <v>0</v>
      </c>
      <c r="O16" s="11">
        <f t="shared" si="1"/>
        <v>541</v>
      </c>
    </row>
    <row r="17" spans="1:15" ht="15.75" thickBot="1" x14ac:dyDescent="0.3">
      <c r="A17" s="7">
        <v>6</v>
      </c>
      <c r="B17" s="62" t="s">
        <v>26</v>
      </c>
      <c r="C17" s="63"/>
      <c r="D17" s="25">
        <v>376</v>
      </c>
      <c r="E17" s="25">
        <v>0</v>
      </c>
      <c r="F17" s="24">
        <v>0</v>
      </c>
      <c r="G17" s="25">
        <v>376</v>
      </c>
      <c r="H17" s="24">
        <v>0</v>
      </c>
      <c r="I17" s="25">
        <v>0</v>
      </c>
      <c r="J17" s="25">
        <v>168</v>
      </c>
      <c r="K17" s="24">
        <v>1597</v>
      </c>
      <c r="L17" s="25">
        <v>377</v>
      </c>
      <c r="M17" s="25">
        <v>33</v>
      </c>
      <c r="N17" s="23">
        <f t="shared" si="2"/>
        <v>168</v>
      </c>
      <c r="O17" s="11">
        <f t="shared" si="1"/>
        <v>1597</v>
      </c>
    </row>
    <row r="18" spans="1:15" ht="15.75" thickBot="1" x14ac:dyDescent="0.3">
      <c r="A18" s="7">
        <v>7</v>
      </c>
      <c r="B18" s="97" t="s">
        <v>27</v>
      </c>
      <c r="C18" s="98"/>
      <c r="D18" s="25">
        <v>967</v>
      </c>
      <c r="E18" s="25">
        <v>0</v>
      </c>
      <c r="F18" s="24">
        <v>0</v>
      </c>
      <c r="G18" s="25">
        <v>967</v>
      </c>
      <c r="H18" s="24">
        <v>82</v>
      </c>
      <c r="I18" s="25">
        <v>82</v>
      </c>
      <c r="J18" s="25">
        <v>209</v>
      </c>
      <c r="K18" s="24">
        <v>4211</v>
      </c>
      <c r="L18" s="25">
        <v>849</v>
      </c>
      <c r="M18" s="25">
        <v>77</v>
      </c>
      <c r="N18" s="23">
        <f t="shared" si="2"/>
        <v>291</v>
      </c>
      <c r="O18" s="11">
        <f t="shared" si="1"/>
        <v>4293</v>
      </c>
    </row>
    <row r="19" spans="1:15" ht="15.75" thickBot="1" x14ac:dyDescent="0.3">
      <c r="A19" s="7">
        <v>8</v>
      </c>
      <c r="B19" s="58" t="s">
        <v>28</v>
      </c>
      <c r="C19" s="59"/>
      <c r="D19" s="25">
        <v>661</v>
      </c>
      <c r="E19" s="25">
        <v>0</v>
      </c>
      <c r="F19" s="24">
        <v>0</v>
      </c>
      <c r="G19" s="25">
        <v>661</v>
      </c>
      <c r="H19" s="24">
        <v>696</v>
      </c>
      <c r="I19" s="25">
        <v>445</v>
      </c>
      <c r="J19" s="25">
        <v>177</v>
      </c>
      <c r="K19" s="24">
        <v>572</v>
      </c>
      <c r="L19" s="25">
        <v>248</v>
      </c>
      <c r="M19" s="25">
        <v>206</v>
      </c>
      <c r="N19" s="23">
        <f>H19+J19</f>
        <v>873</v>
      </c>
      <c r="O19" s="11">
        <f t="shared" si="1"/>
        <v>1268</v>
      </c>
    </row>
    <row r="20" spans="1:15" ht="28.5" customHeight="1" thickBot="1" x14ac:dyDescent="0.3">
      <c r="A20" s="7">
        <v>8</v>
      </c>
      <c r="B20" s="97" t="s">
        <v>82</v>
      </c>
      <c r="C20" s="98"/>
      <c r="D20" s="25">
        <v>478</v>
      </c>
      <c r="E20" s="25">
        <v>478</v>
      </c>
      <c r="F20" s="24">
        <v>478</v>
      </c>
      <c r="G20" s="25">
        <v>0</v>
      </c>
      <c r="H20" s="24">
        <v>0</v>
      </c>
      <c r="I20" s="25">
        <v>0</v>
      </c>
      <c r="J20" s="25">
        <v>0</v>
      </c>
      <c r="K20" s="24">
        <v>0</v>
      </c>
      <c r="L20" s="25">
        <v>0</v>
      </c>
      <c r="M20" s="25">
        <v>0</v>
      </c>
      <c r="N20" s="23">
        <f>H20+J20</f>
        <v>0</v>
      </c>
      <c r="O20" s="11">
        <f t="shared" si="1"/>
        <v>478</v>
      </c>
    </row>
    <row r="21" spans="1:15" ht="30" customHeight="1" thickBot="1" x14ac:dyDescent="0.3">
      <c r="A21" s="7">
        <v>10</v>
      </c>
      <c r="B21" s="62" t="s">
        <v>81</v>
      </c>
      <c r="C21" s="63"/>
      <c r="D21" s="33">
        <v>2103</v>
      </c>
      <c r="E21" s="33">
        <v>2103</v>
      </c>
      <c r="F21" s="39">
        <v>16688</v>
      </c>
      <c r="G21" s="33">
        <v>0</v>
      </c>
      <c r="H21" s="39">
        <v>0</v>
      </c>
      <c r="I21" s="33">
        <v>0</v>
      </c>
      <c r="J21" s="33">
        <v>0</v>
      </c>
      <c r="K21" s="39">
        <v>0</v>
      </c>
      <c r="L21" s="33">
        <v>0</v>
      </c>
      <c r="M21" s="33">
        <v>0</v>
      </c>
      <c r="N21" s="23">
        <f t="shared" si="2"/>
        <v>0</v>
      </c>
      <c r="O21" s="11">
        <f t="shared" si="1"/>
        <v>16688</v>
      </c>
    </row>
    <row r="22" spans="1:15" ht="15.75" thickBot="1" x14ac:dyDescent="0.3">
      <c r="A22" s="7"/>
      <c r="B22" s="64" t="s">
        <v>19</v>
      </c>
      <c r="C22" s="67"/>
      <c r="D22" s="13">
        <f t="shared" ref="D22:N22" si="3">SUM(D12:D21)</f>
        <v>8034</v>
      </c>
      <c r="E22" s="13">
        <f t="shared" si="3"/>
        <v>3192</v>
      </c>
      <c r="F22" s="13">
        <f t="shared" si="3"/>
        <v>17777</v>
      </c>
      <c r="G22" s="31">
        <f t="shared" si="3"/>
        <v>5450</v>
      </c>
      <c r="H22" s="13">
        <f t="shared" si="3"/>
        <v>6077</v>
      </c>
      <c r="I22" s="31">
        <f t="shared" si="3"/>
        <v>2721</v>
      </c>
      <c r="J22" s="31">
        <f t="shared" si="3"/>
        <v>2125</v>
      </c>
      <c r="K22" s="13">
        <f t="shared" si="3"/>
        <v>13078</v>
      </c>
      <c r="L22" s="31">
        <f t="shared" si="3"/>
        <v>2890</v>
      </c>
      <c r="M22" s="31">
        <f t="shared" si="3"/>
        <v>1346</v>
      </c>
      <c r="N22" s="31">
        <f t="shared" si="3"/>
        <v>8004</v>
      </c>
      <c r="O22" s="14">
        <f t="shared" si="1"/>
        <v>36932</v>
      </c>
    </row>
    <row r="23" spans="1:15" ht="15.75" thickBot="1" x14ac:dyDescent="0.3">
      <c r="A23" s="78" t="s">
        <v>29</v>
      </c>
      <c r="B23" s="79"/>
      <c r="C23" s="80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6">
        <f>SUM(O24:O52)</f>
        <v>192099</v>
      </c>
    </row>
    <row r="24" spans="1:15" ht="15.75" thickBot="1" x14ac:dyDescent="0.3">
      <c r="A24" s="7">
        <v>1</v>
      </c>
      <c r="B24" s="96" t="s">
        <v>86</v>
      </c>
      <c r="C24" s="65"/>
      <c r="D24" s="32"/>
      <c r="E24" s="32"/>
      <c r="F24" s="18"/>
      <c r="G24" s="32"/>
      <c r="H24" s="18"/>
      <c r="I24" s="32"/>
      <c r="J24" s="32"/>
      <c r="K24" s="18"/>
      <c r="L24" s="31"/>
      <c r="M24" s="32"/>
      <c r="N24" s="36">
        <f>H24+J24</f>
        <v>0</v>
      </c>
      <c r="O24" s="17"/>
    </row>
    <row r="25" spans="1:15" ht="15.75" thickBot="1" x14ac:dyDescent="0.3">
      <c r="A25" s="7"/>
      <c r="B25" s="84" t="s">
        <v>30</v>
      </c>
      <c r="C25" s="85"/>
      <c r="D25" s="25">
        <v>553</v>
      </c>
      <c r="E25" s="25">
        <v>553</v>
      </c>
      <c r="F25" s="24">
        <v>6372</v>
      </c>
      <c r="G25" s="25">
        <v>0</v>
      </c>
      <c r="H25" s="24">
        <v>0</v>
      </c>
      <c r="I25" s="25">
        <v>0</v>
      </c>
      <c r="J25" s="25">
        <v>0</v>
      </c>
      <c r="K25" s="24">
        <v>0</v>
      </c>
      <c r="L25" s="25">
        <v>0</v>
      </c>
      <c r="M25" s="25">
        <v>24</v>
      </c>
      <c r="N25" s="23">
        <f t="shared" ref="N25:N51" si="4">H25+J25</f>
        <v>0</v>
      </c>
      <c r="O25" s="11">
        <f t="shared" ref="O25:O51" si="5">F25+H25+K25</f>
        <v>6372</v>
      </c>
    </row>
    <row r="26" spans="1:15" ht="15.75" thickBot="1" x14ac:dyDescent="0.3">
      <c r="A26" s="7"/>
      <c r="B26" s="86" t="s">
        <v>80</v>
      </c>
      <c r="C26" s="87"/>
      <c r="D26" s="25">
        <v>693</v>
      </c>
      <c r="E26" s="25">
        <v>693</v>
      </c>
      <c r="F26" s="24">
        <v>7968</v>
      </c>
      <c r="G26" s="25">
        <v>0</v>
      </c>
      <c r="H26" s="24">
        <v>0</v>
      </c>
      <c r="I26" s="25">
        <v>0</v>
      </c>
      <c r="J26" s="25">
        <v>0</v>
      </c>
      <c r="K26" s="24">
        <v>0</v>
      </c>
      <c r="L26" s="25">
        <v>0</v>
      </c>
      <c r="M26" s="25">
        <v>52</v>
      </c>
      <c r="N26" s="23">
        <f t="shared" si="4"/>
        <v>0</v>
      </c>
      <c r="O26" s="30">
        <f t="shared" si="5"/>
        <v>7968</v>
      </c>
    </row>
    <row r="27" spans="1:15" ht="15.75" thickBot="1" x14ac:dyDescent="0.3">
      <c r="A27" s="7"/>
      <c r="B27" s="92" t="s">
        <v>83</v>
      </c>
      <c r="C27" s="93"/>
      <c r="D27" s="25">
        <v>857</v>
      </c>
      <c r="E27" s="25">
        <v>857</v>
      </c>
      <c r="F27" s="24">
        <v>7146</v>
      </c>
      <c r="G27" s="25">
        <v>0</v>
      </c>
      <c r="H27" s="24">
        <v>0</v>
      </c>
      <c r="I27" s="25">
        <v>0</v>
      </c>
      <c r="J27" s="25">
        <v>0</v>
      </c>
      <c r="K27" s="24">
        <v>0</v>
      </c>
      <c r="L27" s="25">
        <v>0</v>
      </c>
      <c r="M27" s="25">
        <v>409</v>
      </c>
      <c r="N27" s="23">
        <f t="shared" si="4"/>
        <v>0</v>
      </c>
      <c r="O27" s="30">
        <f t="shared" si="5"/>
        <v>7146</v>
      </c>
    </row>
    <row r="28" spans="1:15" ht="15.75" thickBot="1" x14ac:dyDescent="0.3">
      <c r="A28" s="7">
        <v>2</v>
      </c>
      <c r="B28" s="58" t="s">
        <v>31</v>
      </c>
      <c r="C28" s="59"/>
      <c r="D28" s="32"/>
      <c r="E28" s="32"/>
      <c r="F28" s="18"/>
      <c r="G28" s="32"/>
      <c r="H28" s="18"/>
      <c r="I28" s="32"/>
      <c r="J28" s="32"/>
      <c r="K28" s="18"/>
      <c r="L28" s="32"/>
      <c r="M28" s="32"/>
      <c r="N28" s="23">
        <f t="shared" si="4"/>
        <v>0</v>
      </c>
      <c r="O28" s="30">
        <f t="shared" si="5"/>
        <v>0</v>
      </c>
    </row>
    <row r="29" spans="1:15" ht="15.75" thickBot="1" x14ac:dyDescent="0.3">
      <c r="A29" s="7"/>
      <c r="B29" s="88" t="s">
        <v>83</v>
      </c>
      <c r="C29" s="89"/>
      <c r="D29" s="25">
        <v>133</v>
      </c>
      <c r="E29" s="25">
        <v>0</v>
      </c>
      <c r="F29" s="24">
        <v>0</v>
      </c>
      <c r="G29" s="25">
        <v>133</v>
      </c>
      <c r="H29" s="24">
        <v>0</v>
      </c>
      <c r="I29" s="25">
        <v>0</v>
      </c>
      <c r="J29" s="25">
        <v>38</v>
      </c>
      <c r="K29" s="24">
        <v>230</v>
      </c>
      <c r="L29" s="25">
        <v>133</v>
      </c>
      <c r="M29" s="25">
        <v>82</v>
      </c>
      <c r="N29" s="23">
        <f t="shared" si="4"/>
        <v>38</v>
      </c>
      <c r="O29" s="30">
        <f t="shared" si="5"/>
        <v>230</v>
      </c>
    </row>
    <row r="30" spans="1:15" ht="15.75" thickBot="1" x14ac:dyDescent="0.3">
      <c r="A30" s="7"/>
      <c r="B30" s="94" t="s">
        <v>84</v>
      </c>
      <c r="C30" s="95"/>
      <c r="D30" s="25">
        <v>659</v>
      </c>
      <c r="E30" s="25">
        <v>0</v>
      </c>
      <c r="F30" s="24">
        <v>0</v>
      </c>
      <c r="G30" s="25">
        <v>659</v>
      </c>
      <c r="H30" s="24">
        <v>0</v>
      </c>
      <c r="I30" s="25">
        <v>0</v>
      </c>
      <c r="J30" s="25">
        <v>256</v>
      </c>
      <c r="K30" s="24">
        <v>2300</v>
      </c>
      <c r="L30" s="25">
        <v>659</v>
      </c>
      <c r="M30" s="25">
        <v>45</v>
      </c>
      <c r="N30" s="23">
        <f t="shared" si="4"/>
        <v>256</v>
      </c>
      <c r="O30" s="30">
        <f t="shared" si="5"/>
        <v>2300</v>
      </c>
    </row>
    <row r="31" spans="1:15" ht="21" customHeight="1" thickBot="1" x14ac:dyDescent="0.3">
      <c r="A31" s="7"/>
      <c r="B31" s="90" t="s">
        <v>30</v>
      </c>
      <c r="C31" s="91"/>
      <c r="D31" s="25">
        <v>455</v>
      </c>
      <c r="E31" s="25">
        <v>0</v>
      </c>
      <c r="F31" s="24">
        <v>0</v>
      </c>
      <c r="G31" s="25">
        <v>455</v>
      </c>
      <c r="H31" s="24">
        <v>0</v>
      </c>
      <c r="I31" s="25">
        <v>0</v>
      </c>
      <c r="J31" s="25">
        <v>80</v>
      </c>
      <c r="K31" s="24">
        <v>1008</v>
      </c>
      <c r="L31" s="25">
        <v>455</v>
      </c>
      <c r="M31" s="25">
        <v>31</v>
      </c>
      <c r="N31" s="23">
        <f t="shared" si="4"/>
        <v>80</v>
      </c>
      <c r="O31" s="30">
        <f t="shared" si="5"/>
        <v>1008</v>
      </c>
    </row>
    <row r="32" spans="1:15" ht="15.75" thickBot="1" x14ac:dyDescent="0.3">
      <c r="A32" s="7">
        <v>3</v>
      </c>
      <c r="B32" s="58" t="s">
        <v>32</v>
      </c>
      <c r="C32" s="59"/>
      <c r="D32" s="25">
        <v>569</v>
      </c>
      <c r="E32" s="25">
        <v>0</v>
      </c>
      <c r="F32" s="24">
        <v>0</v>
      </c>
      <c r="G32" s="25">
        <v>569</v>
      </c>
      <c r="H32" s="24">
        <v>4204</v>
      </c>
      <c r="I32" s="25">
        <v>534</v>
      </c>
      <c r="J32" s="25">
        <v>82</v>
      </c>
      <c r="K32" s="24">
        <v>211</v>
      </c>
      <c r="L32" s="25">
        <v>34</v>
      </c>
      <c r="M32" s="25">
        <v>232</v>
      </c>
      <c r="N32" s="23">
        <f t="shared" si="4"/>
        <v>4286</v>
      </c>
      <c r="O32" s="30">
        <f t="shared" si="5"/>
        <v>4415</v>
      </c>
    </row>
    <row r="33" spans="1:15" ht="15.75" thickBot="1" x14ac:dyDescent="0.3">
      <c r="A33" s="7">
        <v>4</v>
      </c>
      <c r="B33" s="58" t="s">
        <v>33</v>
      </c>
      <c r="C33" s="59"/>
      <c r="D33" s="25">
        <v>275</v>
      </c>
      <c r="E33" s="25">
        <v>0</v>
      </c>
      <c r="F33" s="24">
        <v>0</v>
      </c>
      <c r="G33" s="25">
        <v>275</v>
      </c>
      <c r="H33" s="24">
        <v>1320</v>
      </c>
      <c r="I33" s="25">
        <v>263</v>
      </c>
      <c r="J33" s="25">
        <v>64</v>
      </c>
      <c r="K33" s="24">
        <v>140</v>
      </c>
      <c r="L33" s="25">
        <v>29</v>
      </c>
      <c r="M33" s="25"/>
      <c r="N33" s="23">
        <f t="shared" si="4"/>
        <v>1384</v>
      </c>
      <c r="O33" s="30">
        <f t="shared" si="5"/>
        <v>1460</v>
      </c>
    </row>
    <row r="34" spans="1:15" ht="15.75" thickBot="1" x14ac:dyDescent="0.3">
      <c r="A34" s="7">
        <v>5</v>
      </c>
      <c r="B34" s="58" t="s">
        <v>34</v>
      </c>
      <c r="C34" s="59"/>
      <c r="D34" s="25">
        <v>687</v>
      </c>
      <c r="E34" s="25">
        <v>0</v>
      </c>
      <c r="F34" s="24">
        <v>0</v>
      </c>
      <c r="G34" s="25">
        <v>684</v>
      </c>
      <c r="H34" s="24">
        <v>3027</v>
      </c>
      <c r="I34" s="25">
        <v>633</v>
      </c>
      <c r="J34" s="25">
        <v>46</v>
      </c>
      <c r="K34" s="24">
        <v>179</v>
      </c>
      <c r="L34" s="25">
        <v>116</v>
      </c>
      <c r="M34" s="25">
        <v>367</v>
      </c>
      <c r="N34" s="23">
        <f t="shared" si="4"/>
        <v>3073</v>
      </c>
      <c r="O34" s="30">
        <f t="shared" si="5"/>
        <v>3206</v>
      </c>
    </row>
    <row r="35" spans="1:15" ht="15.75" thickBot="1" x14ac:dyDescent="0.3">
      <c r="A35" s="7">
        <v>6</v>
      </c>
      <c r="B35" s="58" t="s">
        <v>35</v>
      </c>
      <c r="C35" s="59"/>
      <c r="D35" s="25">
        <v>328</v>
      </c>
      <c r="E35" s="25">
        <v>0</v>
      </c>
      <c r="F35" s="24">
        <v>0</v>
      </c>
      <c r="G35" s="25">
        <v>328</v>
      </c>
      <c r="H35" s="24">
        <v>0</v>
      </c>
      <c r="I35" s="25">
        <v>0</v>
      </c>
      <c r="J35" s="25">
        <v>194</v>
      </c>
      <c r="K35" s="24">
        <v>751</v>
      </c>
      <c r="L35" s="25">
        <v>310</v>
      </c>
      <c r="M35" s="25">
        <v>76</v>
      </c>
      <c r="N35" s="23">
        <f>H35+J35</f>
        <v>194</v>
      </c>
      <c r="O35" s="30">
        <f>F35+H35+K35</f>
        <v>751</v>
      </c>
    </row>
    <row r="36" spans="1:15" ht="15.75" thickBot="1" x14ac:dyDescent="0.3">
      <c r="A36" s="7">
        <v>7</v>
      </c>
      <c r="B36" s="58" t="s">
        <v>36</v>
      </c>
      <c r="C36" s="59"/>
      <c r="D36" s="25">
        <v>123</v>
      </c>
      <c r="E36" s="25">
        <v>0</v>
      </c>
      <c r="F36" s="24">
        <v>0</v>
      </c>
      <c r="G36" s="25">
        <v>117</v>
      </c>
      <c r="H36" s="24">
        <v>282</v>
      </c>
      <c r="I36" s="25">
        <v>97</v>
      </c>
      <c r="J36" s="25">
        <v>18</v>
      </c>
      <c r="K36" s="24">
        <v>92</v>
      </c>
      <c r="L36" s="25">
        <v>26</v>
      </c>
      <c r="M36" s="25">
        <v>55</v>
      </c>
      <c r="N36" s="23">
        <f t="shared" si="4"/>
        <v>300</v>
      </c>
      <c r="O36" s="30">
        <f t="shared" si="5"/>
        <v>374</v>
      </c>
    </row>
    <row r="37" spans="1:15" ht="15.75" thickBot="1" x14ac:dyDescent="0.3">
      <c r="A37" s="7">
        <v>8</v>
      </c>
      <c r="B37" s="58" t="s">
        <v>37</v>
      </c>
      <c r="C37" s="59"/>
      <c r="D37" s="25">
        <v>1566</v>
      </c>
      <c r="E37" s="25">
        <v>0</v>
      </c>
      <c r="F37" s="24">
        <v>0</v>
      </c>
      <c r="G37" s="25">
        <v>1425</v>
      </c>
      <c r="H37" s="24">
        <v>1324</v>
      </c>
      <c r="I37" s="25">
        <v>228</v>
      </c>
      <c r="J37" s="25">
        <v>2099</v>
      </c>
      <c r="K37" s="24">
        <v>12937</v>
      </c>
      <c r="L37" s="25">
        <v>1358</v>
      </c>
      <c r="M37" s="25">
        <v>370</v>
      </c>
      <c r="N37" s="23">
        <f>H37+J37</f>
        <v>3423</v>
      </c>
      <c r="O37" s="30">
        <f t="shared" si="5"/>
        <v>14261</v>
      </c>
    </row>
    <row r="38" spans="1:15" ht="15.75" thickBot="1" x14ac:dyDescent="0.3">
      <c r="A38" s="7">
        <v>9</v>
      </c>
      <c r="B38" s="58" t="s">
        <v>38</v>
      </c>
      <c r="C38" s="59"/>
      <c r="D38" s="33">
        <v>0</v>
      </c>
      <c r="E38" s="33">
        <v>0</v>
      </c>
      <c r="F38" s="39">
        <v>0</v>
      </c>
      <c r="G38" s="33">
        <v>0</v>
      </c>
      <c r="H38" s="39">
        <v>0</v>
      </c>
      <c r="I38" s="33">
        <v>0</v>
      </c>
      <c r="J38" s="33">
        <v>0</v>
      </c>
      <c r="K38" s="39">
        <v>0</v>
      </c>
      <c r="L38" s="33">
        <v>0</v>
      </c>
      <c r="M38" s="33">
        <v>0</v>
      </c>
      <c r="N38" s="23">
        <f t="shared" si="4"/>
        <v>0</v>
      </c>
      <c r="O38" s="30">
        <f t="shared" si="5"/>
        <v>0</v>
      </c>
    </row>
    <row r="39" spans="1:15" ht="15.75" thickBot="1" x14ac:dyDescent="0.3">
      <c r="A39" s="7">
        <v>10</v>
      </c>
      <c r="B39" s="58" t="s">
        <v>39</v>
      </c>
      <c r="C39" s="59"/>
      <c r="D39" s="25">
        <v>692</v>
      </c>
      <c r="E39" s="25">
        <v>0</v>
      </c>
      <c r="F39" s="24">
        <v>0</v>
      </c>
      <c r="G39" s="25">
        <v>692</v>
      </c>
      <c r="H39" s="24">
        <v>3531</v>
      </c>
      <c r="I39" s="25">
        <v>222</v>
      </c>
      <c r="J39" s="25">
        <v>422</v>
      </c>
      <c r="K39" s="24">
        <v>4649</v>
      </c>
      <c r="L39" s="25">
        <v>584</v>
      </c>
      <c r="M39" s="25">
        <v>115</v>
      </c>
      <c r="N39" s="23">
        <f t="shared" si="4"/>
        <v>3953</v>
      </c>
      <c r="O39" s="30">
        <f t="shared" si="5"/>
        <v>8180</v>
      </c>
    </row>
    <row r="40" spans="1:15" ht="16.5" customHeight="1" thickBot="1" x14ac:dyDescent="0.3">
      <c r="A40" s="7">
        <v>11</v>
      </c>
      <c r="B40" s="58" t="s">
        <v>73</v>
      </c>
      <c r="C40" s="59"/>
      <c r="D40" s="25">
        <v>919</v>
      </c>
      <c r="E40" s="25">
        <v>0</v>
      </c>
      <c r="F40" s="24">
        <v>0</v>
      </c>
      <c r="G40" s="25">
        <v>919</v>
      </c>
      <c r="H40" s="24">
        <v>0</v>
      </c>
      <c r="I40" s="25">
        <v>0</v>
      </c>
      <c r="J40" s="25">
        <v>228</v>
      </c>
      <c r="K40" s="24">
        <v>2895</v>
      </c>
      <c r="L40" s="25">
        <v>870</v>
      </c>
      <c r="M40" s="25">
        <v>195</v>
      </c>
      <c r="N40" s="23">
        <f t="shared" si="4"/>
        <v>228</v>
      </c>
      <c r="O40" s="30">
        <f t="shared" si="5"/>
        <v>2895</v>
      </c>
    </row>
    <row r="41" spans="1:15" ht="15.75" thickBot="1" x14ac:dyDescent="0.3">
      <c r="A41" s="7">
        <v>12</v>
      </c>
      <c r="B41" s="58" t="s">
        <v>40</v>
      </c>
      <c r="C41" s="59"/>
      <c r="D41" s="25">
        <v>277</v>
      </c>
      <c r="E41" s="25">
        <v>0</v>
      </c>
      <c r="F41" s="24">
        <v>0</v>
      </c>
      <c r="G41" s="25">
        <v>277</v>
      </c>
      <c r="H41" s="24">
        <v>0</v>
      </c>
      <c r="I41" s="25">
        <v>0</v>
      </c>
      <c r="J41" s="25">
        <v>150</v>
      </c>
      <c r="K41" s="24">
        <v>1201</v>
      </c>
      <c r="L41" s="25">
        <v>277</v>
      </c>
      <c r="M41" s="25">
        <v>42</v>
      </c>
      <c r="N41" s="23">
        <f t="shared" si="4"/>
        <v>150</v>
      </c>
      <c r="O41" s="30">
        <f t="shared" si="5"/>
        <v>1201</v>
      </c>
    </row>
    <row r="42" spans="1:15" ht="15.75" thickBot="1" x14ac:dyDescent="0.3">
      <c r="A42" s="28">
        <v>13</v>
      </c>
      <c r="B42" s="58" t="s">
        <v>41</v>
      </c>
      <c r="C42" s="59"/>
      <c r="D42" s="25">
        <v>1032</v>
      </c>
      <c r="E42" s="25">
        <v>0</v>
      </c>
      <c r="F42" s="24">
        <v>0</v>
      </c>
      <c r="G42" s="25">
        <v>1032</v>
      </c>
      <c r="H42" s="24">
        <v>0</v>
      </c>
      <c r="I42" s="25">
        <v>0</v>
      </c>
      <c r="J42" s="25">
        <v>537</v>
      </c>
      <c r="K42" s="24">
        <v>3937</v>
      </c>
      <c r="L42" s="25">
        <v>1032</v>
      </c>
      <c r="M42" s="25">
        <v>281</v>
      </c>
      <c r="N42" s="23">
        <f t="shared" si="4"/>
        <v>537</v>
      </c>
      <c r="O42" s="30">
        <f t="shared" si="5"/>
        <v>3937</v>
      </c>
    </row>
    <row r="43" spans="1:15" ht="23.25" customHeight="1" thickBot="1" x14ac:dyDescent="0.3">
      <c r="A43" s="7">
        <v>14</v>
      </c>
      <c r="B43" s="62" t="s">
        <v>42</v>
      </c>
      <c r="C43" s="63"/>
      <c r="D43" s="25">
        <v>150</v>
      </c>
      <c r="E43" s="25">
        <v>0</v>
      </c>
      <c r="F43" s="24">
        <v>0</v>
      </c>
      <c r="G43" s="25">
        <v>150</v>
      </c>
      <c r="H43" s="24">
        <v>0</v>
      </c>
      <c r="I43" s="25">
        <v>0</v>
      </c>
      <c r="J43" s="25">
        <v>113</v>
      </c>
      <c r="K43" s="24">
        <v>577</v>
      </c>
      <c r="L43" s="25">
        <v>150</v>
      </c>
      <c r="M43" s="25">
        <v>58</v>
      </c>
      <c r="N43" s="23">
        <f t="shared" si="4"/>
        <v>113</v>
      </c>
      <c r="O43" s="30">
        <f t="shared" si="5"/>
        <v>577</v>
      </c>
    </row>
    <row r="44" spans="1:15" ht="15.75" thickBot="1" x14ac:dyDescent="0.3">
      <c r="A44" s="7">
        <v>15</v>
      </c>
      <c r="B44" s="62" t="s">
        <v>43</v>
      </c>
      <c r="C44" s="63"/>
      <c r="D44" s="25">
        <v>1325</v>
      </c>
      <c r="E44" s="25">
        <v>0</v>
      </c>
      <c r="F44" s="24">
        <v>0</v>
      </c>
      <c r="G44" s="25">
        <v>1209</v>
      </c>
      <c r="H44" s="24">
        <v>0</v>
      </c>
      <c r="I44" s="25">
        <v>0</v>
      </c>
      <c r="J44" s="25">
        <v>1138</v>
      </c>
      <c r="K44" s="24">
        <v>9874</v>
      </c>
      <c r="L44" s="25">
        <v>1325</v>
      </c>
      <c r="M44" s="25">
        <v>107</v>
      </c>
      <c r="N44" s="23">
        <f>H44+J44</f>
        <v>1138</v>
      </c>
      <c r="O44" s="30">
        <f t="shared" si="5"/>
        <v>9874</v>
      </c>
    </row>
    <row r="45" spans="1:15" ht="15.75" thickBot="1" x14ac:dyDescent="0.3">
      <c r="A45" s="7">
        <v>16</v>
      </c>
      <c r="B45" s="58" t="s">
        <v>44</v>
      </c>
      <c r="C45" s="59"/>
      <c r="D45" s="25">
        <v>1246</v>
      </c>
      <c r="E45" s="25">
        <v>1131</v>
      </c>
      <c r="F45" s="24">
        <v>65301</v>
      </c>
      <c r="G45" s="25">
        <v>1246</v>
      </c>
      <c r="H45" s="24">
        <v>0</v>
      </c>
      <c r="I45" s="25">
        <v>0</v>
      </c>
      <c r="J45" s="25">
        <v>1031</v>
      </c>
      <c r="K45" s="24">
        <v>17442</v>
      </c>
      <c r="L45" s="25">
        <v>1246</v>
      </c>
      <c r="M45" s="25">
        <v>76</v>
      </c>
      <c r="N45" s="23">
        <f>H45+J45</f>
        <v>1031</v>
      </c>
      <c r="O45" s="30">
        <f t="shared" si="5"/>
        <v>82743</v>
      </c>
    </row>
    <row r="46" spans="1:15" ht="15.75" thickBot="1" x14ac:dyDescent="0.3">
      <c r="A46" s="7">
        <v>17</v>
      </c>
      <c r="B46" s="62" t="s">
        <v>45</v>
      </c>
      <c r="C46" s="63"/>
      <c r="D46" s="25">
        <v>894</v>
      </c>
      <c r="E46" s="25">
        <v>0</v>
      </c>
      <c r="F46" s="24">
        <v>0</v>
      </c>
      <c r="G46" s="25">
        <v>894</v>
      </c>
      <c r="H46" s="24">
        <v>14</v>
      </c>
      <c r="I46" s="25">
        <v>11</v>
      </c>
      <c r="J46" s="25">
        <v>380</v>
      </c>
      <c r="K46" s="24">
        <v>2192</v>
      </c>
      <c r="L46" s="25">
        <v>891</v>
      </c>
      <c r="M46" s="25">
        <v>232</v>
      </c>
      <c r="N46" s="23">
        <f t="shared" si="4"/>
        <v>394</v>
      </c>
      <c r="O46" s="30">
        <f t="shared" si="5"/>
        <v>2206</v>
      </c>
    </row>
    <row r="47" spans="1:15" ht="15.75" thickBot="1" x14ac:dyDescent="0.3">
      <c r="A47" s="7">
        <v>18</v>
      </c>
      <c r="B47" s="62" t="s">
        <v>46</v>
      </c>
      <c r="C47" s="63"/>
      <c r="D47" s="25">
        <v>177</v>
      </c>
      <c r="E47" s="25">
        <v>0</v>
      </c>
      <c r="F47" s="24">
        <v>0</v>
      </c>
      <c r="G47" s="25">
        <v>177</v>
      </c>
      <c r="H47" s="24">
        <v>1173</v>
      </c>
      <c r="I47" s="25">
        <v>177</v>
      </c>
      <c r="J47" s="25">
        <v>0</v>
      </c>
      <c r="K47" s="24">
        <v>0</v>
      </c>
      <c r="L47" s="25">
        <v>0</v>
      </c>
      <c r="M47" s="25">
        <v>71</v>
      </c>
      <c r="N47" s="23">
        <f t="shared" si="4"/>
        <v>1173</v>
      </c>
      <c r="O47" s="30">
        <f t="shared" si="5"/>
        <v>1173</v>
      </c>
    </row>
    <row r="48" spans="1:15" ht="15.75" thickBot="1" x14ac:dyDescent="0.3">
      <c r="A48" s="7">
        <v>19</v>
      </c>
      <c r="B48" s="62" t="s">
        <v>76</v>
      </c>
      <c r="C48" s="63"/>
      <c r="D48" s="25">
        <v>264</v>
      </c>
      <c r="E48" s="25">
        <v>0</v>
      </c>
      <c r="F48" s="24">
        <v>0</v>
      </c>
      <c r="G48" s="25">
        <v>264</v>
      </c>
      <c r="H48" s="24">
        <v>0</v>
      </c>
      <c r="I48" s="25">
        <v>0</v>
      </c>
      <c r="J48" s="25">
        <v>168</v>
      </c>
      <c r="K48" s="24">
        <v>776</v>
      </c>
      <c r="L48" s="25">
        <v>264</v>
      </c>
      <c r="M48" s="25">
        <v>23</v>
      </c>
      <c r="N48" s="23">
        <f t="shared" si="4"/>
        <v>168</v>
      </c>
      <c r="O48" s="30">
        <f t="shared" si="5"/>
        <v>776</v>
      </c>
    </row>
    <row r="49" spans="1:15" ht="21" customHeight="1" thickBot="1" x14ac:dyDescent="0.3">
      <c r="A49" s="7">
        <v>20</v>
      </c>
      <c r="B49" s="62" t="s">
        <v>79</v>
      </c>
      <c r="C49" s="63"/>
      <c r="D49" s="38">
        <v>0</v>
      </c>
      <c r="E49" s="38">
        <v>0</v>
      </c>
      <c r="F49" s="42">
        <v>0</v>
      </c>
      <c r="G49" s="38">
        <v>0</v>
      </c>
      <c r="H49" s="42">
        <v>0</v>
      </c>
      <c r="I49" s="38">
        <v>0</v>
      </c>
      <c r="J49" s="38">
        <v>0</v>
      </c>
      <c r="K49" s="42">
        <v>0</v>
      </c>
      <c r="L49" s="38">
        <v>0</v>
      </c>
      <c r="M49" s="38">
        <v>0</v>
      </c>
      <c r="N49" s="23">
        <f t="shared" si="4"/>
        <v>0</v>
      </c>
      <c r="O49" s="30">
        <f t="shared" si="5"/>
        <v>0</v>
      </c>
    </row>
    <row r="50" spans="1:15" ht="15.75" thickBot="1" x14ac:dyDescent="0.3">
      <c r="A50" s="7">
        <v>21</v>
      </c>
      <c r="B50" s="58" t="s">
        <v>70</v>
      </c>
      <c r="C50" s="59"/>
      <c r="D50" s="25">
        <v>1492</v>
      </c>
      <c r="E50" s="25">
        <v>0</v>
      </c>
      <c r="F50" s="24">
        <v>0</v>
      </c>
      <c r="G50" s="25">
        <v>1492</v>
      </c>
      <c r="H50" s="24">
        <v>0</v>
      </c>
      <c r="I50" s="25">
        <v>0</v>
      </c>
      <c r="J50" s="25">
        <v>269</v>
      </c>
      <c r="K50" s="24">
        <v>15503</v>
      </c>
      <c r="L50" s="25">
        <v>1468</v>
      </c>
      <c r="M50" s="25">
        <v>357</v>
      </c>
      <c r="N50" s="23">
        <f t="shared" si="4"/>
        <v>269</v>
      </c>
      <c r="O50" s="30">
        <f t="shared" si="5"/>
        <v>15503</v>
      </c>
    </row>
    <row r="51" spans="1:15" ht="22.9" customHeight="1" thickBot="1" x14ac:dyDescent="0.3">
      <c r="A51" s="7">
        <v>22</v>
      </c>
      <c r="B51" s="62" t="s">
        <v>75</v>
      </c>
      <c r="C51" s="63"/>
      <c r="D51" s="25">
        <v>1206</v>
      </c>
      <c r="E51" s="25">
        <v>0</v>
      </c>
      <c r="F51" s="24">
        <v>0</v>
      </c>
      <c r="G51" s="25">
        <v>1206</v>
      </c>
      <c r="H51" s="24">
        <v>0</v>
      </c>
      <c r="I51" s="25">
        <v>0</v>
      </c>
      <c r="J51" s="25">
        <v>981</v>
      </c>
      <c r="K51" s="24">
        <v>7386</v>
      </c>
      <c r="L51" s="25">
        <v>1206</v>
      </c>
      <c r="M51" s="25">
        <v>76</v>
      </c>
      <c r="N51" s="23">
        <f t="shared" si="4"/>
        <v>981</v>
      </c>
      <c r="O51" s="30">
        <f t="shared" si="5"/>
        <v>7386</v>
      </c>
    </row>
    <row r="52" spans="1:15" ht="15.75" thickBot="1" x14ac:dyDescent="0.3">
      <c r="A52" s="7">
        <v>23</v>
      </c>
      <c r="B52" s="58" t="s">
        <v>77</v>
      </c>
      <c r="C52" s="59"/>
      <c r="D52" s="25">
        <v>879</v>
      </c>
      <c r="E52" s="25">
        <v>0</v>
      </c>
      <c r="F52" s="24">
        <v>0</v>
      </c>
      <c r="G52" s="25">
        <v>879</v>
      </c>
      <c r="H52" s="24">
        <v>0</v>
      </c>
      <c r="I52" s="25">
        <v>0</v>
      </c>
      <c r="J52" s="25">
        <v>389</v>
      </c>
      <c r="K52" s="24">
        <v>6157</v>
      </c>
      <c r="L52" s="25">
        <v>879</v>
      </c>
      <c r="M52" s="25">
        <v>98</v>
      </c>
      <c r="N52" s="23">
        <f t="shared" ref="N52" si="6">H52+J52</f>
        <v>389</v>
      </c>
      <c r="O52" s="30">
        <f t="shared" ref="O52" si="7">F52+H52+K52</f>
        <v>6157</v>
      </c>
    </row>
    <row r="53" spans="1:15" ht="15.75" thickBot="1" x14ac:dyDescent="0.3">
      <c r="A53" s="7"/>
      <c r="B53" s="64" t="s">
        <v>19</v>
      </c>
      <c r="C53" s="67"/>
      <c r="D53" s="31">
        <f t="shared" ref="D53:N53" si="8">SUM(D24:D52)</f>
        <v>17451</v>
      </c>
      <c r="E53" s="31">
        <f t="shared" si="8"/>
        <v>3234</v>
      </c>
      <c r="F53" s="13">
        <f t="shared" si="8"/>
        <v>86787</v>
      </c>
      <c r="G53" s="31">
        <f t="shared" si="8"/>
        <v>15082</v>
      </c>
      <c r="H53" s="13">
        <f t="shared" si="8"/>
        <v>14875</v>
      </c>
      <c r="I53" s="31">
        <f t="shared" si="8"/>
        <v>2165</v>
      </c>
      <c r="J53" s="31">
        <f t="shared" si="8"/>
        <v>8683</v>
      </c>
      <c r="K53" s="13">
        <f t="shared" si="8"/>
        <v>90437</v>
      </c>
      <c r="L53" s="31">
        <f t="shared" si="8"/>
        <v>13312</v>
      </c>
      <c r="M53" s="31">
        <f t="shared" si="8"/>
        <v>3474</v>
      </c>
      <c r="N53" s="31">
        <f t="shared" si="8"/>
        <v>23558</v>
      </c>
      <c r="O53" s="12">
        <f>F53+H53+K53</f>
        <v>192099</v>
      </c>
    </row>
    <row r="54" spans="1:15" ht="15.75" thickBot="1" x14ac:dyDescent="0.3">
      <c r="A54" s="78" t="s">
        <v>47</v>
      </c>
      <c r="B54" s="79"/>
      <c r="C54" s="80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3"/>
      <c r="O54" s="6">
        <f>SUM(O55:O73)</f>
        <v>173574</v>
      </c>
    </row>
    <row r="55" spans="1:15" ht="28.5" customHeight="1" thickBot="1" x14ac:dyDescent="0.3">
      <c r="A55" s="7">
        <v>1</v>
      </c>
      <c r="B55" s="62" t="s">
        <v>67</v>
      </c>
      <c r="C55" s="63"/>
      <c r="D55" s="33">
        <v>2103</v>
      </c>
      <c r="E55" s="33">
        <v>2103</v>
      </c>
      <c r="F55" s="39">
        <v>12843</v>
      </c>
      <c r="G55" s="33">
        <v>0</v>
      </c>
      <c r="H55" s="39">
        <v>0</v>
      </c>
      <c r="I55" s="33">
        <v>0</v>
      </c>
      <c r="J55" s="33">
        <v>0</v>
      </c>
      <c r="K55" s="39">
        <v>0</v>
      </c>
      <c r="L55" s="33">
        <v>0</v>
      </c>
      <c r="M55" s="33">
        <v>485</v>
      </c>
      <c r="N55" s="23">
        <f>H55+J55</f>
        <v>0</v>
      </c>
      <c r="O55" s="11">
        <f t="shared" ref="O55:O71" si="9">F55+H55+K55</f>
        <v>12843</v>
      </c>
    </row>
    <row r="56" spans="1:15" ht="15.75" thickBot="1" x14ac:dyDescent="0.3">
      <c r="A56" s="7">
        <v>2</v>
      </c>
      <c r="B56" s="58" t="s">
        <v>48</v>
      </c>
      <c r="C56" s="59"/>
      <c r="D56" s="33">
        <v>67</v>
      </c>
      <c r="E56" s="33">
        <v>0</v>
      </c>
      <c r="F56" s="39">
        <v>0</v>
      </c>
      <c r="G56" s="33">
        <v>67</v>
      </c>
      <c r="H56" s="39">
        <v>555</v>
      </c>
      <c r="I56" s="33">
        <v>67</v>
      </c>
      <c r="J56" s="33">
        <v>0</v>
      </c>
      <c r="K56" s="39">
        <v>0</v>
      </c>
      <c r="L56" s="33">
        <v>0</v>
      </c>
      <c r="M56" s="33">
        <v>67</v>
      </c>
      <c r="N56" s="23">
        <f t="shared" ref="N56:N73" si="10">H56+J56</f>
        <v>555</v>
      </c>
      <c r="O56" s="11">
        <f t="shared" si="9"/>
        <v>555</v>
      </c>
    </row>
    <row r="57" spans="1:15" ht="15.75" thickBot="1" x14ac:dyDescent="0.3">
      <c r="A57" s="7">
        <v>3</v>
      </c>
      <c r="B57" s="62" t="s">
        <v>49</v>
      </c>
      <c r="C57" s="63"/>
      <c r="D57" s="25">
        <v>1875</v>
      </c>
      <c r="E57" s="25">
        <v>0</v>
      </c>
      <c r="F57" s="24">
        <v>0</v>
      </c>
      <c r="G57" s="25">
        <v>1875</v>
      </c>
      <c r="H57" s="24">
        <v>1400</v>
      </c>
      <c r="I57" s="25">
        <v>173</v>
      </c>
      <c r="J57" s="25">
        <v>3119</v>
      </c>
      <c r="K57" s="24">
        <v>12515</v>
      </c>
      <c r="L57" s="25">
        <v>1651</v>
      </c>
      <c r="M57" s="25">
        <v>433</v>
      </c>
      <c r="N57" s="23">
        <f t="shared" si="10"/>
        <v>4519</v>
      </c>
      <c r="O57" s="11">
        <f t="shared" si="9"/>
        <v>13915</v>
      </c>
    </row>
    <row r="58" spans="1:15" ht="15.75" thickBot="1" x14ac:dyDescent="0.3">
      <c r="A58" s="7">
        <v>4</v>
      </c>
      <c r="B58" s="58" t="s">
        <v>50</v>
      </c>
      <c r="C58" s="59"/>
      <c r="D58" s="25">
        <v>117</v>
      </c>
      <c r="E58" s="25">
        <v>0</v>
      </c>
      <c r="F58" s="24">
        <v>0</v>
      </c>
      <c r="G58" s="25">
        <v>117</v>
      </c>
      <c r="H58" s="24">
        <v>516</v>
      </c>
      <c r="I58" s="25">
        <v>117</v>
      </c>
      <c r="J58" s="25">
        <v>0</v>
      </c>
      <c r="K58" s="24">
        <v>0</v>
      </c>
      <c r="L58" s="25">
        <v>0</v>
      </c>
      <c r="M58" s="25">
        <v>87</v>
      </c>
      <c r="N58" s="23">
        <f t="shared" si="10"/>
        <v>516</v>
      </c>
      <c r="O58" s="11">
        <f t="shared" si="9"/>
        <v>516</v>
      </c>
    </row>
    <row r="59" spans="1:15" ht="15.75" thickBot="1" x14ac:dyDescent="0.3">
      <c r="A59" s="7">
        <v>5</v>
      </c>
      <c r="B59" s="58" t="s">
        <v>51</v>
      </c>
      <c r="C59" s="59"/>
      <c r="D59" s="25">
        <v>1850</v>
      </c>
      <c r="E59" s="25">
        <v>0</v>
      </c>
      <c r="F59" s="24">
        <v>0</v>
      </c>
      <c r="G59" s="25">
        <v>1850</v>
      </c>
      <c r="H59" s="24">
        <v>758</v>
      </c>
      <c r="I59" s="25">
        <v>138</v>
      </c>
      <c r="J59" s="25">
        <v>3326</v>
      </c>
      <c r="K59" s="24">
        <v>16053</v>
      </c>
      <c r="L59" s="25">
        <v>1773</v>
      </c>
      <c r="M59" s="25">
        <v>418</v>
      </c>
      <c r="N59" s="23">
        <f t="shared" si="10"/>
        <v>4084</v>
      </c>
      <c r="O59" s="11">
        <f t="shared" si="9"/>
        <v>16811</v>
      </c>
    </row>
    <row r="60" spans="1:15" ht="15.75" thickBot="1" x14ac:dyDescent="0.3">
      <c r="A60" s="7">
        <v>6</v>
      </c>
      <c r="B60" s="58" t="s">
        <v>52</v>
      </c>
      <c r="C60" s="59"/>
      <c r="D60" s="37"/>
      <c r="E60" s="37"/>
      <c r="F60" s="41"/>
      <c r="G60" s="37"/>
      <c r="H60" s="41"/>
      <c r="I60" s="37"/>
      <c r="J60" s="37"/>
      <c r="K60" s="41"/>
      <c r="L60" s="37"/>
      <c r="M60" s="37"/>
      <c r="N60" s="23">
        <f t="shared" si="10"/>
        <v>0</v>
      </c>
      <c r="O60" s="11">
        <f t="shared" si="9"/>
        <v>0</v>
      </c>
    </row>
    <row r="61" spans="1:15" ht="15.75" thickBot="1" x14ac:dyDescent="0.3">
      <c r="A61" s="75">
        <v>7</v>
      </c>
      <c r="B61" s="71" t="s">
        <v>53</v>
      </c>
      <c r="C61" s="27" t="s">
        <v>54</v>
      </c>
      <c r="D61" s="25">
        <v>1277</v>
      </c>
      <c r="E61" s="25">
        <v>0</v>
      </c>
      <c r="F61" s="24">
        <v>0</v>
      </c>
      <c r="G61" s="25">
        <v>1277</v>
      </c>
      <c r="H61" s="24">
        <v>8786</v>
      </c>
      <c r="I61" s="25">
        <v>1277</v>
      </c>
      <c r="J61" s="25">
        <v>0</v>
      </c>
      <c r="K61" s="24">
        <v>0</v>
      </c>
      <c r="L61" s="25">
        <v>0</v>
      </c>
      <c r="M61" s="25">
        <v>394</v>
      </c>
      <c r="N61" s="23">
        <f t="shared" si="10"/>
        <v>8786</v>
      </c>
      <c r="O61" s="11">
        <f t="shared" si="9"/>
        <v>8786</v>
      </c>
    </row>
    <row r="62" spans="1:15" ht="26.25" thickBot="1" x14ac:dyDescent="0.3">
      <c r="A62" s="76"/>
      <c r="B62" s="72"/>
      <c r="C62" s="27" t="s">
        <v>55</v>
      </c>
      <c r="D62" s="25">
        <v>112</v>
      </c>
      <c r="E62" s="25">
        <v>0</v>
      </c>
      <c r="F62" s="24">
        <v>0</v>
      </c>
      <c r="G62" s="25">
        <v>112</v>
      </c>
      <c r="H62" s="24">
        <v>483</v>
      </c>
      <c r="I62" s="25">
        <v>112</v>
      </c>
      <c r="J62" s="25">
        <v>0</v>
      </c>
      <c r="K62" s="24">
        <v>0</v>
      </c>
      <c r="L62" s="25">
        <v>0</v>
      </c>
      <c r="M62" s="25">
        <v>1</v>
      </c>
      <c r="N62" s="23">
        <f t="shared" si="10"/>
        <v>483</v>
      </c>
      <c r="O62" s="11">
        <f t="shared" si="9"/>
        <v>483</v>
      </c>
    </row>
    <row r="63" spans="1:15" ht="26.25" thickBot="1" x14ac:dyDescent="0.3">
      <c r="A63" s="77"/>
      <c r="B63" s="73"/>
      <c r="C63" s="27" t="s">
        <v>56</v>
      </c>
      <c r="D63" s="37"/>
      <c r="E63" s="37"/>
      <c r="F63" s="41"/>
      <c r="G63" s="37"/>
      <c r="H63" s="41"/>
      <c r="I63" s="37"/>
      <c r="J63" s="37"/>
      <c r="K63" s="41"/>
      <c r="L63" s="37"/>
      <c r="M63" s="37"/>
      <c r="N63" s="23">
        <f t="shared" si="10"/>
        <v>0</v>
      </c>
      <c r="O63" s="11">
        <f t="shared" si="9"/>
        <v>0</v>
      </c>
    </row>
    <row r="64" spans="1:15" ht="26.25" thickBot="1" x14ac:dyDescent="0.3">
      <c r="A64" s="68">
        <v>8</v>
      </c>
      <c r="B64" s="71" t="s">
        <v>57</v>
      </c>
      <c r="C64" s="32" t="s">
        <v>58</v>
      </c>
      <c r="D64" s="25">
        <v>601</v>
      </c>
      <c r="E64" s="25">
        <v>0</v>
      </c>
      <c r="F64" s="24">
        <v>0</v>
      </c>
      <c r="G64" s="25">
        <v>601</v>
      </c>
      <c r="H64" s="24">
        <v>6533</v>
      </c>
      <c r="I64" s="25">
        <v>742</v>
      </c>
      <c r="J64" s="25">
        <v>0</v>
      </c>
      <c r="K64" s="24">
        <v>0</v>
      </c>
      <c r="L64" s="25">
        <v>0</v>
      </c>
      <c r="M64" s="25">
        <v>194</v>
      </c>
      <c r="N64" s="23">
        <f t="shared" si="10"/>
        <v>6533</v>
      </c>
      <c r="O64" s="11">
        <f t="shared" si="9"/>
        <v>6533</v>
      </c>
    </row>
    <row r="65" spans="1:15" ht="26.25" thickBot="1" x14ac:dyDescent="0.3">
      <c r="A65" s="69"/>
      <c r="B65" s="72"/>
      <c r="C65" s="32" t="s">
        <v>59</v>
      </c>
      <c r="D65" s="25">
        <v>1600</v>
      </c>
      <c r="E65" s="25">
        <v>0</v>
      </c>
      <c r="F65" s="24">
        <v>0</v>
      </c>
      <c r="G65" s="25">
        <v>1600</v>
      </c>
      <c r="H65" s="24">
        <v>14706</v>
      </c>
      <c r="I65" s="25">
        <v>1600</v>
      </c>
      <c r="J65" s="25">
        <v>0</v>
      </c>
      <c r="K65" s="24">
        <v>0</v>
      </c>
      <c r="L65" s="25">
        <v>0</v>
      </c>
      <c r="M65" s="25">
        <v>304</v>
      </c>
      <c r="N65" s="23">
        <f t="shared" si="10"/>
        <v>14706</v>
      </c>
      <c r="O65" s="11">
        <f t="shared" si="9"/>
        <v>14706</v>
      </c>
    </row>
    <row r="66" spans="1:15" ht="26.25" thickBot="1" x14ac:dyDescent="0.3">
      <c r="A66" s="70"/>
      <c r="B66" s="73"/>
      <c r="C66" s="27" t="s">
        <v>60</v>
      </c>
      <c r="D66" s="25">
        <v>938</v>
      </c>
      <c r="E66" s="25">
        <v>0</v>
      </c>
      <c r="F66" s="24">
        <v>0</v>
      </c>
      <c r="G66" s="25">
        <v>938</v>
      </c>
      <c r="H66" s="24">
        <v>3843</v>
      </c>
      <c r="I66" s="25">
        <v>938</v>
      </c>
      <c r="J66" s="25">
        <v>0</v>
      </c>
      <c r="K66" s="24">
        <v>0</v>
      </c>
      <c r="L66" s="25">
        <v>0</v>
      </c>
      <c r="M66" s="25">
        <v>196</v>
      </c>
      <c r="N66" s="23">
        <f t="shared" si="10"/>
        <v>3843</v>
      </c>
      <c r="O66" s="11">
        <f t="shared" si="9"/>
        <v>3843</v>
      </c>
    </row>
    <row r="67" spans="1:15" ht="15.75" thickBot="1" x14ac:dyDescent="0.3">
      <c r="A67" s="7">
        <v>9</v>
      </c>
      <c r="B67" s="58" t="s">
        <v>24</v>
      </c>
      <c r="C67" s="59"/>
      <c r="D67" s="32"/>
      <c r="E67" s="32"/>
      <c r="F67" s="18"/>
      <c r="G67" s="32"/>
      <c r="H67" s="18"/>
      <c r="I67" s="32"/>
      <c r="J67" s="32"/>
      <c r="K67" s="18"/>
      <c r="L67" s="32"/>
      <c r="M67" s="32"/>
      <c r="N67" s="23">
        <f t="shared" si="10"/>
        <v>0</v>
      </c>
      <c r="O67" s="11">
        <f t="shared" si="9"/>
        <v>0</v>
      </c>
    </row>
    <row r="68" spans="1:15" ht="15.75" thickBot="1" x14ac:dyDescent="0.3">
      <c r="A68" s="7">
        <v>10</v>
      </c>
      <c r="B68" s="62" t="s">
        <v>61</v>
      </c>
      <c r="C68" s="63"/>
      <c r="D68" s="25">
        <v>1926</v>
      </c>
      <c r="E68" s="25">
        <v>0</v>
      </c>
      <c r="F68" s="24">
        <v>0</v>
      </c>
      <c r="G68" s="25">
        <v>1926</v>
      </c>
      <c r="H68" s="24">
        <v>17602</v>
      </c>
      <c r="I68" s="25">
        <v>1926</v>
      </c>
      <c r="J68" s="25">
        <v>0</v>
      </c>
      <c r="K68" s="24">
        <v>0</v>
      </c>
      <c r="L68" s="25">
        <v>0</v>
      </c>
      <c r="M68" s="25">
        <v>409</v>
      </c>
      <c r="N68" s="23">
        <f t="shared" ref="N68:N69" si="11">H68+J68</f>
        <v>17602</v>
      </c>
      <c r="O68" s="11">
        <f>F68+H68+K68</f>
        <v>17602</v>
      </c>
    </row>
    <row r="69" spans="1:15" ht="15.75" customHeight="1" thickBot="1" x14ac:dyDescent="0.3">
      <c r="A69" s="7">
        <v>11</v>
      </c>
      <c r="B69" s="62" t="s">
        <v>66</v>
      </c>
      <c r="C69" s="63"/>
      <c r="D69" s="25">
        <v>689</v>
      </c>
      <c r="E69" s="25">
        <v>0</v>
      </c>
      <c r="F69" s="24">
        <v>0</v>
      </c>
      <c r="G69" s="25">
        <v>1759</v>
      </c>
      <c r="H69" s="24">
        <v>921</v>
      </c>
      <c r="I69" s="25">
        <v>194</v>
      </c>
      <c r="J69" s="25">
        <v>806</v>
      </c>
      <c r="K69" s="24">
        <v>4221</v>
      </c>
      <c r="L69" s="25">
        <v>495</v>
      </c>
      <c r="M69" s="25">
        <v>110</v>
      </c>
      <c r="N69" s="23">
        <f t="shared" si="11"/>
        <v>1727</v>
      </c>
      <c r="O69" s="11">
        <f>F69+H69+K69</f>
        <v>5142</v>
      </c>
    </row>
    <row r="70" spans="1:15" ht="21" customHeight="1" thickBot="1" x14ac:dyDescent="0.3">
      <c r="A70" s="7">
        <v>12</v>
      </c>
      <c r="B70" s="45" t="s">
        <v>68</v>
      </c>
      <c r="C70" s="74"/>
      <c r="D70" s="25">
        <v>2103</v>
      </c>
      <c r="E70" s="25">
        <v>2103</v>
      </c>
      <c r="F70" s="24">
        <v>35961</v>
      </c>
      <c r="G70" s="25">
        <v>0</v>
      </c>
      <c r="H70" s="24">
        <v>0</v>
      </c>
      <c r="I70" s="25">
        <v>0</v>
      </c>
      <c r="J70" s="25">
        <v>0</v>
      </c>
      <c r="K70" s="24">
        <v>0</v>
      </c>
      <c r="L70" s="25">
        <v>0</v>
      </c>
      <c r="M70" s="26">
        <v>485</v>
      </c>
      <c r="N70" s="15">
        <f t="shared" si="10"/>
        <v>0</v>
      </c>
      <c r="O70" s="11">
        <f t="shared" si="9"/>
        <v>35961</v>
      </c>
    </row>
    <row r="71" spans="1:15" ht="21" customHeight="1" thickBot="1" x14ac:dyDescent="0.3">
      <c r="A71" s="7">
        <v>1</v>
      </c>
      <c r="B71" s="45" t="s">
        <v>78</v>
      </c>
      <c r="C71" s="46"/>
      <c r="D71" s="25">
        <v>2103</v>
      </c>
      <c r="E71" s="25">
        <v>2103</v>
      </c>
      <c r="F71" s="24">
        <v>12410</v>
      </c>
      <c r="G71" s="25">
        <v>0</v>
      </c>
      <c r="H71" s="24">
        <v>0</v>
      </c>
      <c r="I71" s="25">
        <v>0</v>
      </c>
      <c r="J71" s="25">
        <v>0</v>
      </c>
      <c r="K71" s="24">
        <v>0</v>
      </c>
      <c r="L71" s="25">
        <v>0</v>
      </c>
      <c r="M71" s="25">
        <v>485</v>
      </c>
      <c r="N71" s="15">
        <f t="shared" si="10"/>
        <v>0</v>
      </c>
      <c r="O71" s="11">
        <f t="shared" si="9"/>
        <v>12410</v>
      </c>
    </row>
    <row r="72" spans="1:15" ht="24" customHeight="1" thickBot="1" x14ac:dyDescent="0.3">
      <c r="A72" s="19">
        <v>14</v>
      </c>
      <c r="B72" s="62" t="s">
        <v>71</v>
      </c>
      <c r="C72" s="63"/>
      <c r="D72" s="25">
        <v>2103</v>
      </c>
      <c r="E72" s="25">
        <v>2103</v>
      </c>
      <c r="F72" s="24">
        <v>10787</v>
      </c>
      <c r="G72" s="25">
        <v>0</v>
      </c>
      <c r="H72" s="24">
        <v>0</v>
      </c>
      <c r="I72" s="25">
        <v>0</v>
      </c>
      <c r="J72" s="25">
        <v>0</v>
      </c>
      <c r="K72" s="24">
        <v>0</v>
      </c>
      <c r="L72" s="25">
        <v>0</v>
      </c>
      <c r="M72" s="25">
        <v>485</v>
      </c>
      <c r="N72" s="15">
        <f t="shared" si="10"/>
        <v>0</v>
      </c>
      <c r="O72" s="11">
        <f>F72+H72+K72</f>
        <v>10787</v>
      </c>
    </row>
    <row r="73" spans="1:15" ht="18" customHeight="1" thickBot="1" x14ac:dyDescent="0.3">
      <c r="A73" s="19">
        <v>15</v>
      </c>
      <c r="B73" s="45" t="s">
        <v>69</v>
      </c>
      <c r="C73" s="46"/>
      <c r="D73" s="43">
        <v>1658</v>
      </c>
      <c r="E73" s="43">
        <v>0</v>
      </c>
      <c r="F73" s="44">
        <v>0</v>
      </c>
      <c r="G73" s="43">
        <v>1658</v>
      </c>
      <c r="H73" s="44">
        <v>0</v>
      </c>
      <c r="I73" s="43">
        <v>0</v>
      </c>
      <c r="J73" s="43">
        <v>67</v>
      </c>
      <c r="K73" s="44">
        <v>12681</v>
      </c>
      <c r="L73" s="43">
        <v>1921</v>
      </c>
      <c r="M73" s="43">
        <v>444</v>
      </c>
      <c r="N73" s="23">
        <f t="shared" si="10"/>
        <v>67</v>
      </c>
      <c r="O73" s="11">
        <f>F73+H73+K73</f>
        <v>12681</v>
      </c>
    </row>
    <row r="74" spans="1:15" ht="15.75" thickBot="1" x14ac:dyDescent="0.3">
      <c r="A74" s="19"/>
      <c r="B74" s="50" t="s">
        <v>19</v>
      </c>
      <c r="C74" s="51"/>
      <c r="D74" s="31">
        <f t="shared" ref="D74:N74" si="12">SUM(D55:D73)</f>
        <v>21122</v>
      </c>
      <c r="E74" s="31">
        <f t="shared" si="12"/>
        <v>8412</v>
      </c>
      <c r="F74" s="13">
        <f t="shared" si="12"/>
        <v>72001</v>
      </c>
      <c r="G74" s="12"/>
      <c r="H74" s="13">
        <f t="shared" si="12"/>
        <v>56103</v>
      </c>
      <c r="I74" s="12">
        <f t="shared" si="12"/>
        <v>7284</v>
      </c>
      <c r="J74" s="12">
        <f t="shared" si="12"/>
        <v>7318</v>
      </c>
      <c r="K74" s="13">
        <f t="shared" si="12"/>
        <v>45470</v>
      </c>
      <c r="L74" s="12">
        <f t="shared" si="12"/>
        <v>5840</v>
      </c>
      <c r="M74" s="12">
        <f t="shared" si="12"/>
        <v>4997</v>
      </c>
      <c r="N74" s="14">
        <f t="shared" si="12"/>
        <v>63421</v>
      </c>
      <c r="O74" s="12">
        <f>F74+H74+K74</f>
        <v>173574</v>
      </c>
    </row>
    <row r="75" spans="1:15" ht="15.75" thickBot="1" x14ac:dyDescent="0.3">
      <c r="A75" s="52" t="s">
        <v>62</v>
      </c>
      <c r="B75" s="53"/>
      <c r="C75" s="54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16">
        <f>SUM(O76:O79)</f>
        <v>46137</v>
      </c>
    </row>
    <row r="76" spans="1:15" ht="15.75" thickBot="1" x14ac:dyDescent="0.3">
      <c r="A76" s="19">
        <v>1</v>
      </c>
      <c r="B76" s="58" t="s">
        <v>74</v>
      </c>
      <c r="C76" s="59"/>
      <c r="D76" s="25">
        <v>76</v>
      </c>
      <c r="E76" s="25">
        <v>0</v>
      </c>
      <c r="F76" s="24">
        <v>0</v>
      </c>
      <c r="G76" s="25">
        <v>76</v>
      </c>
      <c r="H76" s="24">
        <v>231</v>
      </c>
      <c r="I76" s="25">
        <v>76</v>
      </c>
      <c r="J76" s="25">
        <v>0</v>
      </c>
      <c r="K76" s="24">
        <v>0</v>
      </c>
      <c r="L76" s="25">
        <v>0</v>
      </c>
      <c r="M76" s="25">
        <v>76</v>
      </c>
      <c r="N76" s="15">
        <f>H76+J76</f>
        <v>231</v>
      </c>
      <c r="O76" s="11">
        <f t="shared" ref="O76:O80" si="13">F76+H76+K76</f>
        <v>231</v>
      </c>
    </row>
    <row r="77" spans="1:15" ht="15.75" thickBot="1" x14ac:dyDescent="0.3">
      <c r="A77" s="22">
        <v>2</v>
      </c>
      <c r="B77" s="60" t="s">
        <v>72</v>
      </c>
      <c r="C77" s="61"/>
      <c r="D77" s="25">
        <v>1685</v>
      </c>
      <c r="E77" s="25">
        <v>0</v>
      </c>
      <c r="F77" s="24">
        <v>0</v>
      </c>
      <c r="G77" s="25">
        <v>1658</v>
      </c>
      <c r="H77" s="24">
        <v>16401</v>
      </c>
      <c r="I77" s="25">
        <v>1332</v>
      </c>
      <c r="J77" s="25">
        <v>646</v>
      </c>
      <c r="K77" s="24">
        <v>4851</v>
      </c>
      <c r="L77" s="25">
        <v>697</v>
      </c>
      <c r="M77" s="25">
        <v>390</v>
      </c>
      <c r="N77" s="15">
        <f>H77+J77</f>
        <v>17047</v>
      </c>
      <c r="O77" s="11">
        <f t="shared" si="13"/>
        <v>21252</v>
      </c>
    </row>
    <row r="78" spans="1:15" ht="15.75" thickBot="1" x14ac:dyDescent="0.3">
      <c r="A78" s="19">
        <v>3</v>
      </c>
      <c r="B78" s="62" t="s">
        <v>44</v>
      </c>
      <c r="C78" s="63"/>
      <c r="D78" s="25">
        <v>1509</v>
      </c>
      <c r="E78" s="25">
        <v>263</v>
      </c>
      <c r="F78" s="24">
        <v>2325</v>
      </c>
      <c r="G78" s="25">
        <v>1246</v>
      </c>
      <c r="H78" s="24">
        <v>0</v>
      </c>
      <c r="I78" s="25">
        <v>0</v>
      </c>
      <c r="J78" s="25">
        <v>142</v>
      </c>
      <c r="K78" s="24">
        <v>22329</v>
      </c>
      <c r="L78" s="25">
        <v>1246</v>
      </c>
      <c r="M78" s="25">
        <v>76</v>
      </c>
      <c r="N78" s="15">
        <f>H78+J78</f>
        <v>142</v>
      </c>
      <c r="O78" s="11">
        <f t="shared" si="13"/>
        <v>24654</v>
      </c>
    </row>
    <row r="79" spans="1:15" ht="15.75" thickBot="1" x14ac:dyDescent="0.3">
      <c r="A79" s="7"/>
      <c r="B79" s="62"/>
      <c r="C79" s="63"/>
      <c r="D79" s="26"/>
      <c r="E79" s="25"/>
      <c r="F79" s="24"/>
      <c r="G79" s="25"/>
      <c r="H79" s="24"/>
      <c r="I79" s="25"/>
      <c r="J79" s="25"/>
      <c r="K79" s="24"/>
      <c r="L79" s="25"/>
      <c r="M79" s="25"/>
      <c r="N79" s="15">
        <f>H79+J79</f>
        <v>0</v>
      </c>
      <c r="O79" s="11">
        <f t="shared" si="13"/>
        <v>0</v>
      </c>
    </row>
    <row r="80" spans="1:15" ht="15.75" thickBot="1" x14ac:dyDescent="0.3">
      <c r="A80" s="7"/>
      <c r="B80" s="64" t="s">
        <v>19</v>
      </c>
      <c r="C80" s="65"/>
      <c r="D80" s="12">
        <f t="shared" ref="D80:N80" si="14">SUM(D76:D79)</f>
        <v>3270</v>
      </c>
      <c r="E80" s="12">
        <f t="shared" si="14"/>
        <v>263</v>
      </c>
      <c r="F80" s="13">
        <f t="shared" si="14"/>
        <v>2325</v>
      </c>
      <c r="G80" s="12">
        <f t="shared" si="14"/>
        <v>2980</v>
      </c>
      <c r="H80" s="13">
        <f t="shared" si="14"/>
        <v>16632</v>
      </c>
      <c r="I80" s="12">
        <f t="shared" si="14"/>
        <v>1408</v>
      </c>
      <c r="J80" s="12">
        <f t="shared" si="14"/>
        <v>788</v>
      </c>
      <c r="K80" s="13">
        <f t="shared" si="14"/>
        <v>27180</v>
      </c>
      <c r="L80" s="12">
        <f t="shared" si="14"/>
        <v>1943</v>
      </c>
      <c r="M80" s="12">
        <f t="shared" si="14"/>
        <v>542</v>
      </c>
      <c r="N80" s="12">
        <f t="shared" si="14"/>
        <v>17420</v>
      </c>
      <c r="O80" s="12">
        <f t="shared" si="13"/>
        <v>46137</v>
      </c>
    </row>
    <row r="81" spans="1:15" ht="15.75" thickBot="1" x14ac:dyDescent="0.3">
      <c r="A81" s="7"/>
      <c r="B81" s="66" t="s">
        <v>63</v>
      </c>
      <c r="C81" s="67"/>
      <c r="D81" s="20">
        <f t="shared" ref="D81:O81" si="15">D80+D74+D53+D22+D10</f>
        <v>51980</v>
      </c>
      <c r="E81" s="20">
        <f t="shared" si="15"/>
        <v>17204</v>
      </c>
      <c r="F81" s="20">
        <f t="shared" si="15"/>
        <v>281622</v>
      </c>
      <c r="G81" s="20">
        <f t="shared" si="15"/>
        <v>23512</v>
      </c>
      <c r="H81" s="20">
        <f t="shared" si="15"/>
        <v>93687</v>
      </c>
      <c r="I81" s="20">
        <f t="shared" si="15"/>
        <v>13578</v>
      </c>
      <c r="J81" s="20">
        <f t="shared" si="15"/>
        <v>18914</v>
      </c>
      <c r="K81" s="20">
        <f t="shared" si="15"/>
        <v>176165</v>
      </c>
      <c r="L81" s="20">
        <f t="shared" si="15"/>
        <v>23985</v>
      </c>
      <c r="M81" s="20">
        <f t="shared" si="15"/>
        <v>10844</v>
      </c>
      <c r="N81" s="20">
        <f t="shared" si="15"/>
        <v>112403</v>
      </c>
      <c r="O81" s="20">
        <f t="shared" si="15"/>
        <v>551474</v>
      </c>
    </row>
    <row r="82" spans="1:15" ht="15.75" thickBot="1" x14ac:dyDescent="0.3">
      <c r="A82" s="7"/>
      <c r="B82" s="64" t="s">
        <v>64</v>
      </c>
      <c r="C82" s="67"/>
      <c r="D82" s="47" t="s">
        <v>87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/>
    </row>
    <row r="83" spans="1:15" x14ac:dyDescent="0.2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.75" x14ac:dyDescent="0.25">
      <c r="A84" s="21" t="s">
        <v>65</v>
      </c>
      <c r="B84" s="21"/>
      <c r="C84" s="2"/>
      <c r="D84" s="3"/>
      <c r="E84" s="3"/>
      <c r="F84" s="3"/>
      <c r="G84" s="3"/>
      <c r="H84" s="4" t="s">
        <v>85</v>
      </c>
      <c r="I84" s="4"/>
      <c r="J84" s="4"/>
      <c r="K84" s="4"/>
      <c r="L84" s="3"/>
      <c r="M84" s="3"/>
      <c r="N84" s="3"/>
      <c r="O84" s="3"/>
    </row>
  </sheetData>
  <mergeCells count="98">
    <mergeCell ref="A2:A6"/>
    <mergeCell ref="B2:C6"/>
    <mergeCell ref="D2:D6"/>
    <mergeCell ref="E2:F3"/>
    <mergeCell ref="G2:L3"/>
    <mergeCell ref="K5:K6"/>
    <mergeCell ref="L5:L6"/>
    <mergeCell ref="N2:N6"/>
    <mergeCell ref="O2:O6"/>
    <mergeCell ref="E4:E6"/>
    <mergeCell ref="F4:F6"/>
    <mergeCell ref="G4:G6"/>
    <mergeCell ref="H4:I4"/>
    <mergeCell ref="J4:L4"/>
    <mergeCell ref="H5:H6"/>
    <mergeCell ref="I5:I6"/>
    <mergeCell ref="J5:J6"/>
    <mergeCell ref="M2:M6"/>
    <mergeCell ref="B15:C15"/>
    <mergeCell ref="A7:C7"/>
    <mergeCell ref="D7:N7"/>
    <mergeCell ref="B9:C9"/>
    <mergeCell ref="B10:C10"/>
    <mergeCell ref="A11:C11"/>
    <mergeCell ref="D11:N11"/>
    <mergeCell ref="B12:C12"/>
    <mergeCell ref="B13:C13"/>
    <mergeCell ref="B14:C14"/>
    <mergeCell ref="B8:C8"/>
    <mergeCell ref="D23:N23"/>
    <mergeCell ref="B24:C24"/>
    <mergeCell ref="B16:C16"/>
    <mergeCell ref="B17:C17"/>
    <mergeCell ref="B18:C18"/>
    <mergeCell ref="B19:C19"/>
    <mergeCell ref="B20:C20"/>
    <mergeCell ref="B32:C32"/>
    <mergeCell ref="B21:C21"/>
    <mergeCell ref="B22:C22"/>
    <mergeCell ref="A23:C23"/>
    <mergeCell ref="B25:C25"/>
    <mergeCell ref="B26:C26"/>
    <mergeCell ref="B28:C28"/>
    <mergeCell ref="B29:C29"/>
    <mergeCell ref="B31:C31"/>
    <mergeCell ref="B27:C27"/>
    <mergeCell ref="B30:C30"/>
    <mergeCell ref="B43:C43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0:C40"/>
    <mergeCell ref="D54:N54"/>
    <mergeCell ref="B55:C55"/>
    <mergeCell ref="B56:C56"/>
    <mergeCell ref="B44:C44"/>
    <mergeCell ref="B45:C45"/>
    <mergeCell ref="B46:C46"/>
    <mergeCell ref="B47:C47"/>
    <mergeCell ref="B48:C48"/>
    <mergeCell ref="B50:C50"/>
    <mergeCell ref="B51:C51"/>
    <mergeCell ref="B49:C49"/>
    <mergeCell ref="A61:A63"/>
    <mergeCell ref="B61:B63"/>
    <mergeCell ref="B52:C52"/>
    <mergeCell ref="B53:C53"/>
    <mergeCell ref="A54:C54"/>
    <mergeCell ref="B57:C57"/>
    <mergeCell ref="B58:C58"/>
    <mergeCell ref="B59:C59"/>
    <mergeCell ref="B60:C60"/>
    <mergeCell ref="A64:A66"/>
    <mergeCell ref="B64:B66"/>
    <mergeCell ref="B67:C67"/>
    <mergeCell ref="B70:C70"/>
    <mergeCell ref="B72:C72"/>
    <mergeCell ref="B68:C68"/>
    <mergeCell ref="B69:C69"/>
    <mergeCell ref="B71:C71"/>
    <mergeCell ref="B73:C73"/>
    <mergeCell ref="D82:O82"/>
    <mergeCell ref="B74:C74"/>
    <mergeCell ref="A75:C75"/>
    <mergeCell ref="D75:N75"/>
    <mergeCell ref="B76:C76"/>
    <mergeCell ref="B77:C77"/>
    <mergeCell ref="B78:C78"/>
    <mergeCell ref="B79:C79"/>
    <mergeCell ref="B80:C80"/>
    <mergeCell ref="B81:C81"/>
    <mergeCell ref="B82:C8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2022-12-29T13:19:27Z</dcterms:modified>
</cp:coreProperties>
</file>